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935" tabRatio="947" activeTab="1"/>
  </bookViews>
  <sheets>
    <sheet name="Инструкция" sheetId="1" r:id="rId1"/>
    <sheet name="Свод. ДО печать (зап. автом.)" sheetId="2" r:id="rId2"/>
    <sheet name="СВОД. ЛИСТ печать (зап. автом.)" sheetId="3" r:id="rId3"/>
    <sheet name="Управление и обеспечение" sheetId="4" r:id="rId4"/>
    <sheet name="Анкета для родителей (Яндекс )" sheetId="5" r:id="rId5"/>
    <sheet name="Сводный лист по всем группам" sheetId="6" r:id="rId6"/>
    <sheet name="группа (1)" sheetId="7" r:id="rId7"/>
    <sheet name="группа (2)" sheetId="8" r:id="rId8"/>
    <sheet name="группа (3)" sheetId="9" r:id="rId9"/>
    <sheet name="группа (4)" sheetId="10" r:id="rId10"/>
    <sheet name="группа (5)" sheetId="11" r:id="rId11"/>
    <sheet name="группа (6)" sheetId="12" r:id="rId12"/>
  </sheets>
  <definedNames>
    <definedName name="_xlnm.Print_Area" localSheetId="1">'Свод. ДО печать (зап. автом.)'!$A$1:$M$37</definedName>
    <definedName name="_xlnm.Print_Area" localSheetId="3">'Управление и обеспечение'!$A$1:$B$139</definedName>
  </definedNames>
  <calcPr fullCalcOnLoad="1"/>
</workbook>
</file>

<file path=xl/sharedStrings.xml><?xml version="1.0" encoding="utf-8"?>
<sst xmlns="http://schemas.openxmlformats.org/spreadsheetml/2006/main" count="2305" uniqueCount="463">
  <si>
    <t>Наглядные информационные материалы, иллюстрирующие санитарно-гигиенические требования и материально-технические условия (инфостенды, памятки, наглядные инструкции в местах санитарно-гигиенической обработки) размещенные в открытом доступе</t>
  </si>
  <si>
    <t>Территория для прогулок на свежем воздухе соответствует требованиям безопасности (покрытие ровное, прогулочные веранды, оборудование для игр детей и ограждение участка целостны, зеленые насаждения соответствуют требованиям)</t>
  </si>
  <si>
    <t>Пространство для прогулок зонировано таким образом, чтобы младшие дети (3–4 лет) не могли самопроизвольно использовать более сложное и опасное спортивно-игровое оборудование для старших детей (6–7 лет).</t>
  </si>
  <si>
    <t>Предусмотрена работа с детьми по формированию безопасного поведения в ДОО</t>
  </si>
  <si>
    <t>Предусмотрен индивидуальный подход к детям в режимных моментах (сон, отдых, релаксация, питание, прогулки и др.)</t>
  </si>
  <si>
    <t>Предусмотрена система планирования образовательной деятельности, обеспечивающая взаимосвязь различных процессов, описывающая цели деятельности, предоставляющая достаточную гибкость для выстраивания деятельности с учетом текущих потребностей, возможностей, интересов и инициативы воспитанников</t>
  </si>
  <si>
    <t>Имеется управленческий документ, содержащий сведения о принимаемых мерах/проведенных мероприятиях, сведения о сроках реализации мер/мероприятий, об ответственных и об участниках по устранению выявленных в ходе проведения анализа дефицитов и лучших практик по критериям РСМК ДО, подписанная программа проведения мероприятия, подписанный протокол проведения мероприятия</t>
  </si>
  <si>
    <t>Наличие управленческих решений документ должен содержать сведения о принимаемых управленческих решениях (в том числе о поощрении), сведения о сроках реализации управленческих решений, об ответственных и об участниках</t>
  </si>
  <si>
    <t>Наличие во ВСОКО параметра: Эффективность реализации рабочей программы воспитания</t>
  </si>
  <si>
    <t>Педагоги анализируют самостоятельно качество своей работы, определяют сильные стороны и стороны, требующие совершенствования, риски и точки роста  в сфере развития качества педагогической работы с опорой на показатели ВСОКО (заполнение оценочных карт, анкетирование)</t>
  </si>
  <si>
    <t>Программа включает планы по внедрению инновационных аспектов в деятельность ДОО</t>
  </si>
  <si>
    <t>Для разработки Программы развития в ДОО формируется рабочая группа из сотрудников ДОО</t>
  </si>
  <si>
    <t>В Программе развития предусмотрены меры и мероприятия, планируемые с целью улучшения качества образования, на ближайший год с указанием сроков их реализации и ответственными лицами (Программа содержит план мероприятий по развитию ДОО с указанием сроков их реализации)</t>
  </si>
  <si>
    <t>Для совершенствования деятельности по качеству реализации ключевых направлений (процессов) планируются и внедряются изменения, инновации, открываются новые направления деятельности</t>
  </si>
  <si>
    <t>Программа развития содержит перспективный план повышения качества образования в ДОО</t>
  </si>
  <si>
    <t>Программа развития построена на основе результатов внутренней оценки качества образования ДОО, наблюдается внесение корректировок в Программу развития по результатам ВСОКО (действующий локальный акт)</t>
  </si>
  <si>
    <t>Программа содержит стратегию развития ДОО в долгосрочном периоде (не менее 3 лет)</t>
  </si>
  <si>
    <t>ПАРАМЕТР 2.5 ХУДОЖЕСТВЕННО - ЭСТЕТИЧЕСКОЕ РАЗВИТИЕ</t>
  </si>
  <si>
    <t>Развивают у детей представления о различных видах музыкального искусства (опера, балет и т.д.) и различных жанрах музыкальных произведений (вальс, марш, колыбельная и пр.)</t>
  </si>
  <si>
    <t>Знакомят детей с различными выразительными средствами в музыке (лад, мелодия, тембр, темп, сила, высота, длительность звука и пр.)</t>
  </si>
  <si>
    <t>Развивают у детей музыкальный слух: звуковысотный, ритмический, тембровый и т.д.</t>
  </si>
  <si>
    <t>Способствуют развитию у детей певческих способностей</t>
  </si>
  <si>
    <t>Знакомят детей с различными, в том числе классическими и народными музыкальными инструментами (рассказывают о старинных и современных музыкальных инструментах, знакомят с их внешним видом и звучанием; учат узнавать и выделять звучание отдельных инструментов и т.п.).</t>
  </si>
  <si>
    <t>Предоставляют детям возможность играть на музыкальных инструментах (металлофон, бубен, погремушки и пр.)</t>
  </si>
  <si>
    <t>Стремятся развивать у детей умение ритмично и пластично двигаться и танцевать в соответствии с характером музыки</t>
  </si>
  <si>
    <t>Предоставляют детям право выбора средств для импровизации и самовыражения (выбор роли, сюжетов, музыкальных инструментов и пр.)</t>
  </si>
  <si>
    <t>Поощряют импровизацию детей в пении, танцах, игре на музыкальных инструментах и пр. (побуждают детей передавать музыкальными средствами характерные особенности различных персонажей, свои эмоциональные переживания и настроения и т.п.)</t>
  </si>
  <si>
    <t>Поддерживают индивидуальные интересы детей (предоставляют право выбора видов деятельности: пение, танец и пр.; организуют индивидуальные занятия)</t>
  </si>
  <si>
    <t>Поощряют исполнительское творчество детей в музыкальной деятельности (участие в музыкальных спектаклях, концертах и др.)</t>
  </si>
  <si>
    <t>Создают условия для развития музыкального творчества детей на основе синтеза искусств, используя сочетание разных видов деятельности - музыкальной, изобразительной, художественно-речевой, игр-драматизаций и т.п.</t>
  </si>
  <si>
    <t>Педагоги организуют совместную музыкальную деятельность детей и взрослых (создают детский/детско-взрослый хор, оркестр, танцевальный ансамбль; проводят совместные праздники с участием детей, родителей и сотрудников)</t>
  </si>
  <si>
    <t>В ДОО создана музыкальная среда, способствующая эстетическому развитию и эмоциональному благополучию детей</t>
  </si>
  <si>
    <t>При организации режимных моментов используется соответствующее музыкальное сопровождение (при проведении зарядки бодрая музыка, колыбельная перед сном, веселая музыка на прогулке, в группах и пр.)</t>
  </si>
  <si>
    <t>Педагоги стремятся вызвать у детей интерес к произведениям изобразительного искусства разных видов и жанров, народного и декоративно-прикладного творчества (знакомят с произведениями живописи, скульптуры, графики и пр.: организуют экскурсии в музеи, на выставки; устраивают экспозиции произведений художников; рассматривают вместе с детьми репродукции произведений классического изобразительного искусства, образцы народно-прикладного творчества; рассказывают о живописи и художниках, демонстрируют фильмы и т.п.)</t>
  </si>
  <si>
    <t>Обращают внимание детей на средства выразительности, присущее разным видам изобразительного искусства</t>
  </si>
  <si>
    <t>Знакомят детей с выразительными средствами воплощения художественного замысла (композицией, формой, цветом и пр.)</t>
  </si>
  <si>
    <t>Помогают детям овладевать различными приемами и техниками рисования (кляксография, граттаж, примакивание, штриховка и пр.).</t>
  </si>
  <si>
    <t>Предоставляют детям право свободного выбора сюжета, изобразительных средств и материалов</t>
  </si>
  <si>
    <t>Поддерживают инициативу, творческое воображение, фантазию детей в разных видах изобразительной деятельности</t>
  </si>
  <si>
    <t>Поощряют самостоятельное экспериментирование детей с цветом (смешивание цветов, получение разнообразных оттенков и др.), формой (преобразование, дополнение изображения, составление изображения из элементов разной формы и пр.)</t>
  </si>
  <si>
    <t>В организации изобразительной деятельности детей педагоги реализуют индивидуальный подход</t>
  </si>
  <si>
    <t>Стремятся пробудить у каждого ребенка интерес к предлагаемой педагогом теме занятия (используют игровые приемы, сказочные сюжеты, обсуждают с возможные варианты изображения и пр.)</t>
  </si>
  <si>
    <t>Способствуют овладению детьми разными видами аппликации</t>
  </si>
  <si>
    <t>Побуждают детей создавать и видоизменять объемные формы, многофигурные композиции</t>
  </si>
  <si>
    <t>Способствуют овладению детьми навыками художественного труда (техникой оригами, папье-маше и др.) в изготовлении игрушек, панно из природного и бросового материала и пр.</t>
  </si>
  <si>
    <t>Предоставляют ребенку возможность рисовать (лепить, делать аппликацию) в свободное от занятий время.</t>
  </si>
  <si>
    <t>Побуждают детей лепить, рисовать и т.д. по мотивам сказок, народного и декоративно-прикладного искусства (игрушки, бытовые предметы, предметы народных промыслов)</t>
  </si>
  <si>
    <t xml:space="preserve">Педагоги создают условия для творческого самовыражения детей в изобразительной деятельности </t>
  </si>
  <si>
    <t>С уважением относятся к продуктам детского творчества (собирают их, экспонируют, предоставляют ребенку право решать, взять рисунок или поделку домой, отдать на выставку, подарить кому-либо и т.п.)</t>
  </si>
  <si>
    <t>При организации занятий педагоги сочетают индивидуальные и коллективные виды изобразительной деятельности детей</t>
  </si>
  <si>
    <t>Предоставляют ребенку право выбора рисовать (лепить, делать аппликацию) по собственному замыслу, либо участвовать в реализации коллективного замысла</t>
  </si>
  <si>
    <t>Способствуют развитию у детей интереса к театральному искусству (организуют посещение театра, просмотр и прослушивание телевизионных и радио-спектаклей, аудио- и видеозаписей, показывают слайды, диафильмы и пр.)</t>
  </si>
  <si>
    <t>Знакомят детей с театральными жанрами (драматическим, музыкальном, кукольным театрами - би-ба-бо, настольным, теневым, пальчиковым и др. - цирком, и т.п.)</t>
  </si>
  <si>
    <t>Педагоги предоставляют детям возможность познакомиться с устройством театра (сцена, занавес, зрительный зал, гримерная и пр.)</t>
  </si>
  <si>
    <t>Предоставляют детям возможность участвовать в различных спектаклях, постановках</t>
  </si>
  <si>
    <t>Педагоги реализуют индивидуальный подход в организации театрализации для детей (стремятся привлечь каждого ребенка к участию в спектаклях или других выступлениях, предлагают главные роли застенчивым детям, вовлекают в спектакли детей с речевыми трудностями и пр.)</t>
  </si>
  <si>
    <t>Способствуют развитию у детей исполнительских способностей в передаче выразительными средствами драматизации (интонация, мимика, движения, жесты и пр.) характер, настроение персонажей, их переживания, эмоциональные состояния</t>
  </si>
  <si>
    <t>Предоставляют детям право выбора средств для импровизации и самовыражения (в том числе сюжетов, ролей, атрибутов, костюмов, видов театров и пр.)</t>
  </si>
  <si>
    <t>Побуждают детей придумывать новые сюжеты, театральные постановки, подбирать к ним атрибуты и костюмы</t>
  </si>
  <si>
    <t>ПАРАМЕТР 2.6  ОСОБЕННОСТИ РЕАЛИЗАЦИИ ВОСПИТАТЕЛЬНОГО ПРОЦЕССА</t>
  </si>
  <si>
    <t>Предусмотрена воспитательная работа по формированию базовых ценностей во всех формах образовательной деятельности по пяти образовательным областям согласно ФГОС ДО, в различных видах деятельности в режиме дня (текущее планирование, календарный план воспитательной работы)</t>
  </si>
  <si>
    <t>ПАРАМЕТР 3.1 КАДРОВЫЕ УСЛОВИЯ</t>
  </si>
  <si>
    <t>Все педагогические работники имеют образование, дающее право на ведение педагогической деятельности в ДОО</t>
  </si>
  <si>
    <t>Отсутствуют зафиксированные жалобы на педагогический состав (за последние три года)</t>
  </si>
  <si>
    <t xml:space="preserve">Все педагогические работники своевременно проходят процедуру аттестации </t>
  </si>
  <si>
    <t>Педагогических работников, имеющих первую или высшую квалификационную категорию, в ДОО более 60 %</t>
  </si>
  <si>
    <t>В ДОО функционирует система внутреннего повышения квалификации педагогов и профессионального развития педагогов (напр. «Экран мастерства», конкурсное движение и пр.)</t>
  </si>
  <si>
    <t xml:space="preserve">Предусмотрена возможность стимулирования участия педагогических работников в деятельности профессиональных ассоциаций и сообществ </t>
  </si>
  <si>
    <t>Свободных вакансий в ДОО имеется не более 10 %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</si>
  <si>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говорит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</si>
  <si>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</si>
  <si>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определенная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</si>
  <si>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</t>
  </si>
  <si>
    <t>Поведение персонала естественное, не фальшивое</t>
  </si>
  <si>
    <t>Внешний вид персонала аккуратный, соответствующий трудовым функциям</t>
  </si>
  <si>
    <t xml:space="preserve">Атмосфера в коллективе дружелюбная  </t>
  </si>
  <si>
    <t>Наличие локальных актов о принятии мер и организации мероприятий, направленных на профессиональное развитие педагогических работников ДОО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</si>
  <si>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ПАРАМЕТР 3.2 РАЗВИВАЮЩАЯ ПРЕДМЕТНО-ПРОСТРАНСТВЕННАЯ СРЕДА (РППС)</t>
  </si>
  <si>
    <t>Педагоги стимулируют детей к созданию конструкций для использования их в сюжетных играх</t>
  </si>
  <si>
    <t>Педагоги предоставляют детям возможность выбора различных материалов для конструирования (в том числе природного и бросового)</t>
  </si>
  <si>
    <t>Созданы условия для развития навыков конструирования (картинки, схемы, чертежи, модели и пр.)</t>
  </si>
  <si>
    <t>Поддерживают интерес детей к экспериментированию и самостоятельной конструктивной деятельности (создавать постройки из кубиков, песка, строительных, модульных конструкторов и т.п.)</t>
  </si>
  <si>
    <t>Созданы условия для ознакомления детей с многообразием архитектурных форм и построек (рассматривают иллюстрированные альбомы, открытки, слайды с изображением зданий, площадей, мостов, фонтанов, обращают внимание детей на архитектурные элементы – арки, колонны, фронтоны и т.п.)</t>
  </si>
  <si>
    <t>Проявляют инициативу в речевом общении с детьми (задают вопросы, побуждают к диалогу, беседуя на разные темы, делятся своими впечатлениями, чувствами, рассказывают о себе)</t>
  </si>
  <si>
    <t>Поощряют речевое общение детей между собой (привлекают внимание ребенка к вопросам и высказываниям других детей, побуждают отвечать на них, поддерживать беседу и т.п.)</t>
  </si>
  <si>
    <t>Способствуют расширению словарного запаса (включают новые слова в беседы, игру, предметную деятельность и пр.)</t>
  </si>
  <si>
    <t>Развивают образную сторону речи (побуждают пользоваться эпитетами, сравнениями, метафорами, знакомят со словами, имеющими одинаковое и противоположное значение и пр.)</t>
  </si>
  <si>
    <t>Развивают интерес к различным жанрам литературного творчества (читают сказки, рассказы, стихи, знакомят с фольклорными произведениями; смотрят и слушают аудио- и видео-записи; побуждают детей рассказывать стихи, сказки наизусть)</t>
  </si>
  <si>
    <t>Побуждают детей к словотворчеству (напр., младший возраст – придумать название сказки, имя герою; средний, старший - предлагают сочинять сказки, стишки, загадки, изменять и придумывать слова и т.п.; поддерживают инициативу детей в словотворчестве)</t>
  </si>
  <si>
    <t>Поощряют самостоятельное планирование детьми своей деятельности (спрашивают, что ребенок собирается построить или нарисовать; предлагают объяснить или рассказать другому ребенку, как можно сделать что-либо; побуждают детей договариваться о распределении ролей и последовательности событий в игре и т.п.)</t>
  </si>
  <si>
    <t>Пробуждают у детей интерес к письменной речи (организуют игры, в ходе которых дети изготавливают книжки-самоделки, «пишут» письма, рецепты и пр.; предлагают детям рассматривать книги, журналы, альбомы и т.п.)</t>
  </si>
  <si>
    <t>Взрослые способствуют развитию у детей представлений о своих возможностях и способностях (стремятся выделить и подчеркнуть его достоинства, отмечают успехи ребенка в разных видах деятельности, обращают на них внимание других детей и взрослых)</t>
  </si>
  <si>
    <t>Развивают у детей представления о своей принадлежности к определенному сообществу людей (гражданин своей страны, житель своего города, села, деревни, член семьи и детского коллектива)</t>
  </si>
  <si>
    <t>Педагоги создают условия для формирования у детей навыков безопасного поведения, учат, как себя вести в экстремальных ситуациях (если ребенок потерялся, при пожаре, несчастном случае и др.), знакомят с телефоном соответствующих служб (112)</t>
  </si>
  <si>
    <t>Педагоги cпособствуют формированию представлений о пользе, целесообразности физической активности (рассказывают о необходимости утренней зарядки, занятий спортом, о значении физических упражнений для развития мышц и т.п.)</t>
  </si>
  <si>
    <t>Педагоги уделяют внимание развитию у детей первоначальных представлений о строении тела и функциях своего организма (дыхании, питании, кровообращении и пр.)</t>
  </si>
  <si>
    <t>Педагоги помогают детям осознать необходимость бережного отношения к своему организму (о значении гигиенических процедур, соблюдения режима дня и правильного питания, о возможных последствиях переохлаждения, длительного пребывания на солнце, последствий вредных привычек и т.п.)</t>
  </si>
  <si>
    <t>Педагоги  побуждают детей в течение дня к разнообразным видам двигательной активности и физическим упражнениям для развития различных групп мышц (ходьба, бег, лазание, прыжки, метание, упражнения со спортивным инвентарем и т.п.)</t>
  </si>
  <si>
    <t>Педагоги  используют разнообразные формы организации двигательной активности детей (проводят утреннюю гимнастику, физкультурные занятия, физкультминутки, физические упражнения после сна, подвижные игры в помещении и на воздухе, спортивные игры и развлечения, физкультурные праздники и Дни здоровья; организуют спортивные секции, клубы; проводят обучение детей плаванию и т.п.)</t>
  </si>
  <si>
    <t>Педагоги при необходимости корректируют движения и осанку ребенка, используя поощрения и игровые приемы</t>
  </si>
  <si>
    <t>Педагоги выделяют время для свободной двигательной активности детей (на физкультурных занятиях, на прогулке, в свободное время в групповом помещении и т.п.)</t>
  </si>
  <si>
    <t>Педагоги поощряют импровизацию детей в ходе подвижных игр (привнесение новых двигательных элементов, изменение правил), придумывание новых подвижных игр, включение детьми двигательных элементов в сюжетно-ролевые игры</t>
  </si>
  <si>
    <t>Педагоги создают условия для приобщения детей к мировой и национальной музыкальной культуре, стремятся вызвать интерес детей к произведениям классической, народной музыки (организуют прослушивание музыкальных произведений, беседуют об их содержании, композиторах; знакомят с фольклором и т.п.)</t>
  </si>
  <si>
    <t>Педагоги создают условия для развития у детей художественных способностей, в разных видах изобразительной деятельности обеспечивают выбор детьми материалов для изобразительной деятельности по своему замыслу (краски, фломастеры, карандаши, сангина; листы бумаги разных размеров и фактуры; пластилин, глина, тесто, природный и бросовый материал и пр.)</t>
  </si>
  <si>
    <t>Помогают детям овладевать различными приемами лепки</t>
  </si>
  <si>
    <t>В коллективных формах изобразительной деятельности создают условия для самореализации каждого ребенка (совместно с детьми создают и обсуждают замысел, подбирают и изготавливают необходимые элементы, распределяют задачи и т.п.)</t>
  </si>
  <si>
    <t>Помогают детям согласовывать свои ролевые действия с действиями партнеров (не перебивать, не заслонять партнера, подыгрывать партеру в соответствии с сюжетом спектакля)</t>
  </si>
  <si>
    <t>Развивают у детей способность свободно и раскрепощенно держаться при выступлении перед взрослыми и сверстниками</t>
  </si>
  <si>
    <t>Педагоги создают условия для совместной театрализации деятельности детей и взрослых (ставят спектакли с участием детей, родителей, сотрудников; организуют выступления детей старших групп перед малышами и пр.)</t>
  </si>
  <si>
    <t>Педагоги создают условия для взаимосвязи театрализации и других видов деятельности в педагогическом процессе (используют игры-драматизации на занятиях по развитию речи и музыкальных занятиях, при чтении художественной литературы, организации сюжетно-ролевой игры; на занятиях по художественному труду изготавливают атрибуты и элементы декораций и костюмов и пр.)</t>
  </si>
  <si>
    <t>Предусмотрен кодекс профессиональной этики и поведения педагогов ДОО</t>
  </si>
  <si>
    <t>Предусмотрено формирование воспитывающей среды, которая раскрывает ценностно-смысловые ориентиры воспитательной работы (правила группы, организация дежурства, макеты кубанских хат, музеи,  библиотеки, ремесленные мастерские, карта малой родины, игровые зоны по темам семьи, дружбы, взаимопомощи и др., выстраивание правильного режима дня, опытно-исследовательские центры, иллюстрации по этикету вежливости и безопасному поведению,  культуре выражения эмоций, видеоматериалы,  картинные галереи, театральные кулиски и пр.)</t>
  </si>
  <si>
    <t>Повышение квалификации педагогическими работниками осуществляется не реже одного раза в три года и предусматривает текущее планирование повышения профессиональной квалификации педагогов с учетом результатов оценки качества педагогической работы (по выявленным дефицитам проф. компетентностей)</t>
  </si>
  <si>
    <t>Организована диагностика профессиональных дефицитов педагогических работников (напр., анкеты для педагогов, система собеседований). Полученные в результате диагностики данные влияют на дальнейшее планирование методической деятельности</t>
  </si>
  <si>
    <t>Педагоги информируются о новых технологиях и методах педагогической /психологической работы, и им предоставляется возможность пройти обучения для их освоения</t>
  </si>
  <si>
    <t>Предусмотрены условия для профессионального развития педагогов (доступ к скоростному интернету, принтер, сканер)</t>
  </si>
  <si>
    <t>Педагоги активно участвуют в обмене опытом между разными ОО (на муниципальном, региональном и федеральном уровнях)</t>
  </si>
  <si>
    <t>Всего показателей по параметру: 21
Среднее арифметическое значение по параметру:</t>
  </si>
  <si>
    <t>Педагог создает условия для самостоятельности детей</t>
  </si>
  <si>
    <t>Наличие локальных актов о принятии мер и организации мероприятий, направленных на улучшение психолого-педагогических условий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</si>
  <si>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Я ознакомлен с образовательной программой детского сада и приоритетными направлениями развития детей</t>
  </si>
  <si>
    <t>Я доволен, что официальный сайт детского сада содержит всю необходимую и доступную информацию по вопросам образования моего ребенка</t>
  </si>
  <si>
    <t xml:space="preserve">Мне нравится, что сотрудники детского сада компетентны и прикладывают все усилия, чтобы мой ребенок хорошо развивался и получал разнообразный опыт </t>
  </si>
  <si>
    <t xml:space="preserve">Я вижу хорошие результаты развития моего ребенка. в детском саду </t>
  </si>
  <si>
    <t>Я доволен, что в детском саду созданы доброжелательные и вежливые взаимоотношения с родителями воспитанников</t>
  </si>
  <si>
    <t>Я уверен в безопасности моего ребенка в саду, созданы безопасные условия в группах и на территории. Это здорово</t>
  </si>
  <si>
    <t>Я наблюдаю, что деятельность группы и детского сада в целом совершенствуется с учетом мнения родителей</t>
  </si>
  <si>
    <t>Мне нравится, что в детском саду учитываются интересы моего ребенка, поддерживают его инициативу</t>
  </si>
  <si>
    <t>Санитарно-гигиенические условия внутренних помещений ДОО соответствуют требованиям нормативных документов</t>
  </si>
  <si>
    <t>Санитарно-гигиенические условия прогулочных участков и территории ДОО соответствуют требованиям нормативных документов</t>
  </si>
  <si>
    <t>Предусмотрена систематическая деятельность в сфере гигиены и формирования культурно-гигиенических навыков, сохранению, укреплению здоровья воспитанников выстроенная с учетом потребностей и возможностей воспитанников, интегрированная во все формы образовательного процесса группы (алгоритм мытья рук, алгоритм одевания и др.)</t>
  </si>
  <si>
    <t>Медицинское обслуживание в ДОО осуществляется медицинскими работниками в течение всего времени пребывания детей</t>
  </si>
  <si>
    <t>ПАРАМЕТР 3.3 ПСИХОЛОГО-ПЕДАГОГИЧЕСКИЕ УСЛОВИЯ</t>
  </si>
  <si>
    <t>Педагог внимателен к просьбам и пожеланиям детей, не оставляет их без внимания, выполняет данные обещания</t>
  </si>
  <si>
    <t>Педагог демонстрирует уважительное отношение к каждому ребенку, к его чувствам и потребностям</t>
  </si>
  <si>
    <t xml:space="preserve">Педагог умеет подчеркнуть достоинства каждого ребенка и дать ему рекомендации, не унижая его человеческое достоинство </t>
  </si>
  <si>
    <t>Педагог использует доброжелательный недирективный тон речи и соответствующие возникшей педагогической ситуации речевые формулы, позволяющие ребенку почувствовать свою значимость</t>
  </si>
  <si>
    <t xml:space="preserve">Педагог создает ситуации эмоциональной отзывчивости, сопереживания, как в среде детей, так и в среде взрослых; </t>
  </si>
  <si>
    <t>Педагог умеет сдерживать эмоции даже в сложных конфликтных ситуациях</t>
  </si>
  <si>
    <t>Педагог часто выступает партнером по детской деятельности</t>
  </si>
  <si>
    <t>Педагог предоставляет детям достаточное количество ситуаций выбора</t>
  </si>
  <si>
    <t>КРИТЕРИЙ 4. КАЧЕСТВО ВЗАИМОДЕЙСТВИЯ С СЕМЬЕЙ</t>
  </si>
  <si>
    <t>Анкета</t>
  </si>
  <si>
    <t>Уважаемые родители! Просим заполнить анкету, ответы на вопросы которой позволят нам оценить и повысить качество образования в детском саду. Надеемся на искренние ответы! (анкета анонимная)</t>
  </si>
  <si>
    <t>ПАРАМЕТР 4.1 ИНФОРМИРОВАННОСТЬ О ДЕЯТЕЛЬНОСТИ ДОО</t>
  </si>
  <si>
    <t>Информацию о жизни детей в детском саду я получаю своевременно</t>
  </si>
  <si>
    <t>Информация о деятельности детского сада размещается в удобном для меня месте</t>
  </si>
  <si>
    <t>Я знаком с принципами образовательной деятельности нашего детского сада и поддерживаю их</t>
  </si>
  <si>
    <t>В любое время у меня возможность получения конкретного совета или рекомендации по вопросам развития и воспитания ребенка</t>
  </si>
  <si>
    <t xml:space="preserve">Я получаю в достаточной степени информирование о наиболее сложных периодах в развитии ребенка (кризис одного года, трех лет и т.п.) </t>
  </si>
  <si>
    <t>Я получаю информирование в достаточной степени о характере нарушений ребенка</t>
  </si>
  <si>
    <t xml:space="preserve">Я, как родитель, имею возможность совместного с сотрудниками детского сада обсуждения достижений и возникающих трудностей моего ребенка </t>
  </si>
  <si>
    <t>Детский сад работает в тесном сотрудничестве с родителями</t>
  </si>
  <si>
    <t>Я принимал участие в определении содержания образовательной программы детского сада (учитывалось мнение родителей о направлениях деятельности части Программы, наполняемой детским садом)</t>
  </si>
  <si>
    <t>У меня, как родителя, есть возможности участвовать в образовательной деятельности, режимных процессах, играх в группе</t>
  </si>
  <si>
    <t>При постановке коррекционно-развивающих и социальных задач работы с моим ребенком учитывают мое мнение</t>
  </si>
  <si>
    <t>При подготовке и проведении праздников, развлечений узнаются мои предложения (при предварительном анкетировании)</t>
  </si>
  <si>
    <t>Планирование родительских собраний, клубов происходит по темам, которые заявили мы, родители. Учитывалось и мое мнение.</t>
  </si>
  <si>
    <t xml:space="preserve">Я имею возможность оставлять отзывы, пожелания, критические замечания различными способами (напр., с помощью «электронного опроса» через различные мессенджеры, сайт, открытые формы для голосования, «корзинки предложений» </t>
  </si>
  <si>
    <t>В детском саду разработан комплекс мероприятий, направленный на вовлечение родителей в образовательную деятельность ДОО (годовой план, перспективное планирование и др.)</t>
  </si>
  <si>
    <t>Я чувствую себя партнером детского сада в организации образовательной деятельности и воспитательного процесса</t>
  </si>
  <si>
    <t>ПАРАМЕТР 4.3 УДОВЛЕТВОРЕННОСТЬ РОДИТЕЛЕЙ КАЧЕСТВОМ ПРЕДОСТАВЛЯЕМЫХ ДОО УСЛУГ</t>
  </si>
  <si>
    <t>Я доволен, что ребенок посещает детский сад с удовольствием</t>
  </si>
  <si>
    <t>Я удовлетворен качеством и вариативностью бесплатных образовательных услуг, предоставляемых ДОО</t>
  </si>
  <si>
    <t>Я удовлетворен качеством и вариативностью услуг, оказываемых на платной основе (если таковые есть)</t>
  </si>
  <si>
    <t>Мне кажется, что педагогами детского сада сделано все возможное для коррекции и компенсации нарушений развития ребенка</t>
  </si>
  <si>
    <t>Я уверен в качестве питания в детском саду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</si>
  <si>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</si>
  <si>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</si>
  <si>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</si>
  <si>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</si>
  <si>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</si>
  <si>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</si>
  <si>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</si>
  <si>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</si>
  <si>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</si>
  <si>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ПАРАМЕТР 5.1 СОХРАНЕНИЕ ЗДОРОВЬЯ ДЕТЕЙ</t>
  </si>
  <si>
    <t>Рядом с местом активности детей размещены наглядные информационные материалы, фокусирующие внимание на культурно-гигиенических навыках.</t>
  </si>
  <si>
    <t>Проводится системная работа по формированию здорового образа жизни (ежедневные планы воспитателя)</t>
  </si>
  <si>
    <t>Режим дня выстроен в соответствии с санитарно-гигиеническими требованиями и продолжительностью работы ДОО</t>
  </si>
  <si>
    <t>Присутствует систематическое наблюдение за состоянием здоровья воспитанников (утренний фильтр)</t>
  </si>
  <si>
    <t>ПАРАМЕТР 5.2 ОБЕСПЕЧЕНИЕ БЕЗОПАСНОСТИ</t>
  </si>
  <si>
    <t xml:space="preserve">Групповое помещение соответствует требованиям безопасности (оборудование исправно и функционирует, пути эвакуации свободны и функционируют, мебель соответствует требованиям нормативных документов) </t>
  </si>
  <si>
    <t>Предусмотрен комплекс взаимосвязанных мер по обеспечению и контролю безопасности помещения и пр. Напр., предусмотрены фиксаторы створок окон и замки на окнах, предотвращающие случайное открытие окон детьми; установлена защита от защемления пальцев в дверях; установлены барьеры, предотвращающие падение ребенка с кровати, предусмотрена защита мебели от опрокидывания</t>
  </si>
  <si>
    <t>В ДОО разработаны и утверждены локальные акты, регулирующие разнообразие и контроль качества питания (напр., положение о бракеражной комиссии, меню для детей с пищевой аллергией и пр.).</t>
  </si>
  <si>
    <t xml:space="preserve">Организация процесса питания детей соответствует нормативным документам  </t>
  </si>
  <si>
    <t>Во время приема пищи детьми, психологическая атмосфера в группе доброжелательная, спокойная.</t>
  </si>
  <si>
    <t>КРИТЕРИЙ 6. КАЧЕСТВО УПРАВЛЕНИЯ В ДОО</t>
  </si>
  <si>
    <t>ПАРАМЕТР 6.1 УПРАВЛЕНИЕ ОРГАНИЗАЦИОННЫМИ ПРОЦЕССАМИ</t>
  </si>
  <si>
    <t>Инструкция для ДОО</t>
  </si>
  <si>
    <t>Методическая система ДОО обеспечивает открытость достижений педагогов, стимулирует их активность в распространении и освоении инновационного опыта (проводятся мероприятия по взаимообогащению опытом между сотрудниками своего коллектива и за его пределами)</t>
  </si>
  <si>
    <t xml:space="preserve">Педагогический коллектив своевременно информируется о проведении различных конкурсов профессионального мастерства. </t>
  </si>
  <si>
    <t>Осуществляется поддержка молодых специалистов (действующий локальный акт)</t>
  </si>
  <si>
    <t xml:space="preserve">Администрация ДОО своевременно реагирует на запросы о предоставлении необходимых ресурсов для выполнения трудовых функций (собеседование с коллективом) </t>
  </si>
  <si>
    <t>Администрация ДОО своевременно реагирует на предложения коллектива о совершенствовании качества своего труда (собеседование с коллективом)</t>
  </si>
  <si>
    <t>Документация ведется систематически, в полном объеме (наличие протоколов общих родительских собраний, педсоветов и т.д.)</t>
  </si>
  <si>
    <t>Проводятся мероприятия на формирование и поддержку командного духа (командообразование)</t>
  </si>
  <si>
    <t>ПАРАМЕТР 6.2 ВНУТРЕННЯЯ СИСТЕМА ОЦЕНКИ КАЧЕСТВА</t>
  </si>
  <si>
    <t>Наличие внутренней системы оценки качества (ВСОКО) ДОО (действующий локальных акт)</t>
  </si>
  <si>
    <t>Присутствует корреляция целей и задач ООП ДО и целей и задач ВСОКО</t>
  </si>
  <si>
    <t>Анализ результатов и обсуждение с коллективом основных маркеров качества за определенный период (отчет, аналитическая справка – анализ, собеседование с педагогами, рекомендации и пр.)</t>
  </si>
  <si>
    <t>По результатам процедур ВСОКО всем участникам дается обратная связь в устном и/или письменном виде (собеседование с педагогами/аналитическая справка, рекомендации пр.)</t>
  </si>
  <si>
    <t xml:space="preserve">Наличие во ВСОКО параметра: Реализуется социальное партнерство (договор о сотрудничестве) </t>
  </si>
  <si>
    <t>Наличие рекомендаций по использованию успешных практик, выявленных в ходе анализа, позволяющие достичь более высоких результатов</t>
  </si>
  <si>
    <t>ПАРАМЕТР 6.3 ПРОГРАММА РАЗВИТИЯ ДОО</t>
  </si>
  <si>
    <t>Наличие программы развития в ДОО</t>
  </si>
  <si>
    <t>Для разработки Программы развития собираются и анализируются пожелания родительской общественности</t>
  </si>
  <si>
    <t>Программа содержит разделы, связанные с развитием профессиональных компетенций сотрудников ДОО в долгосрочном периоде)</t>
  </si>
  <si>
    <t>КРИТЕРИЙ 1</t>
  </si>
  <si>
    <t>КРИТЕРИЙ 2</t>
  </si>
  <si>
    <t>Параметр</t>
  </si>
  <si>
    <t>Среднее арифметическое значение</t>
  </si>
  <si>
    <t>КРИТЕРИЙ 3</t>
  </si>
  <si>
    <t>КРИТЕРИЙ 4</t>
  </si>
  <si>
    <t>КРИТЕРИЙ 5</t>
  </si>
  <si>
    <t>КРИТЕРИЙ 6</t>
  </si>
  <si>
    <t>Всего показателей по параметру: 5
Среднее арифметическое значение по параметру:</t>
  </si>
  <si>
    <t>Важно!!! Должны быть оценены ВСЕ показатели.</t>
  </si>
  <si>
    <t>Всего показателей по параметру: 2
Среднее арифметическое значение по параметру:</t>
  </si>
  <si>
    <t>Всего показателей по параметру: 17
Среднее арифметическое значение по параметру:</t>
  </si>
  <si>
    <t>Всего показателей по параметру: 11
Среднее арифметическое значение по параметру:</t>
  </si>
  <si>
    <t>Всего показателей по параметру: 20
Среднее арифметическое значение по параметру:</t>
  </si>
  <si>
    <t>Всего показателей по параметру: 10
Среднее арифметическое значение по параметру:</t>
  </si>
  <si>
    <t>Всего показателей по параметру: 8
Среднее арифметическое значение по параметру:</t>
  </si>
  <si>
    <t>КРИТЕРИЙ 5.
КАЧЕСТВО ОБЕСПЕЧЕНИЯ ЗДОРОВЬЯ, БЕЗОПАСНОСТИ И КАЧЕСТВА УСЛУГ ПО ПРИСМОТРУ И УХОДУ</t>
  </si>
  <si>
    <t>Всего показателей по параметру: 9
Среднее арифметическое значение по параметру:</t>
  </si>
  <si>
    <t>Всего показателей по параметру: 4
Среднее арифметическое значение по параметру:</t>
  </si>
  <si>
    <t>КРИТЕРИЙ 2.
КАЧЕСТВО СОДЕРЖАНИЯ ОБРАЗОВАТЕЛЬНОЙ ДЕЯТЕЛЬНОСТИ В ДОО</t>
  </si>
  <si>
    <t>Традиции и ритуалы ДОО, определяемые укладом ДОО, отражают ценности воспитания и разделяются всеми участниками образовательных отношений (воспитанниками, родителями, педагогами и другими сотрудниками ДОО)</t>
  </si>
  <si>
    <t>КРИТЕРИЙ 3.
КАЧЕСТВО ОБРАЗОВАТЕЛЬНЫХ УСЛОВИЙ В ДОО</t>
  </si>
  <si>
    <t>ПАРАМЕТР 4.2 ВОВЛЕЧЕННОСТЬ РОДИТЕЛЕЙ В ОБРАЗОВАТЕЛЬНЫЙ ПРОЦЕСС</t>
  </si>
  <si>
    <t>Оформление управленческих решений по внесению намеченных корректив, нацеленных на повышение качества, в отдельный документ (приказ)</t>
  </si>
  <si>
    <t>Стимулирующие выплаты рассчитываются открыто для всего коллектива на основе выполнения личных и коллективных показателей эффективности и являются предметом анализа и регулярного совершенствования.</t>
  </si>
  <si>
    <t>Сводная таблица по ДОО</t>
  </si>
  <si>
    <t>КРИТЕРИЙ 1.
КАЧЕСТВО ОБРАЗОВАТЕЛЬНЫХ ПРОГРАММ
ДОШКОЛЬНОГО ОБРАЗОВАНИЯ</t>
  </si>
  <si>
    <t xml:space="preserve">Оценка показателя </t>
  </si>
  <si>
    <r>
      <rPr>
        <b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= Показатель скорее не подтверждается, 
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Показатель скорее  подтверждается, 
</t>
    </r>
    <r>
      <rPr>
        <b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Показатель подтверждается, 
</t>
    </r>
    <r>
      <rPr>
        <b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= Показатель подтверждается с превосходством.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</si>
  <si>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</si>
  <si>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</si>
  <si>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</si>
  <si>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</si>
  <si>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</si>
  <si>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</si>
  <si>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</si>
  <si>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</si>
  <si>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</si>
  <si>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</si>
  <si>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</si>
  <si>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</si>
  <si>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</si>
  <si>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</si>
  <si>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Приложение</t>
  </si>
  <si>
    <t>Показатели</t>
  </si>
  <si>
    <t xml:space="preserve">ПАРАМЕТР 2.1 ПОЗНАВАТЕЛЬНОЕ РАЗВИТИЕ </t>
  </si>
  <si>
    <t>Созданы условия для ознакомления детей с окружающим социальным и предметным миром (наблюдения, экскурсии, просмотр видео- и фото материалов, наличие альбомов, иллюстраций)</t>
  </si>
  <si>
    <t>Созданы условия для развития представлений детей о физических свойствах окружающего мира (живой и неживой природе); ознакомления с различными свойствами веществ в экспериментальной деятельности</t>
  </si>
  <si>
    <t>Созданы условия для развития познавательной активности и самостоятельности детей в естественнонаучном познании (организуют проблемные ситуации, совместные проекты, познавательные игры и др.).</t>
  </si>
  <si>
    <t>Включают математические действия в разные виды детской деятельности (на занятиях, прогулке, при выполнении различных режимных моментов, в свободной игре детей)</t>
  </si>
  <si>
    <t>Педагоги поддерживают самостоятельность, познавательную активность детей (детское экспериментирование, решение и составление простых математических задач, загадок, придумывание историй с математическим содержанием и пр.)</t>
  </si>
  <si>
    <t xml:space="preserve">Педагоги развивают у детей представление о мерке как способе измерения количества, длины, ширины, высоты, объема, веса (используют в качестве мерки различные предметы и емкости – веревочки, палочки, полоски бумаги, чашечки, формочки и пр.). </t>
  </si>
  <si>
    <t>Созданы условия для развития у детей элементарных геометрических представлений (знакомят с основными геометрическими фигурами и формами, учат их называть, различать, изображать)</t>
  </si>
  <si>
    <t>Педагоги развивают пространственные представления детей: обращают внимание на расположение предметов («верх-низ», «над-под», «рядом», «справа», «слева» и др.); ориентироваться в (по словесной инструкции, плану, схемам и пр.).</t>
  </si>
  <si>
    <t>Созданы условия для развития у детей временных представлений.</t>
  </si>
  <si>
    <t>Созданы условия для развития логического мышления детей (игры, картотека и пр.)</t>
  </si>
  <si>
    <t>Созданы условия для ознакомления детей с возможностями технического конструирования (рассматривают изображения и модели машин, самолетов, кораблей, космических ракет и пр., обращают внимание на детали различных конструкций – колеса, капот, крылья, мачта и др.)</t>
  </si>
  <si>
    <t>ПАРАМЕТР 2.2 РЕЧЕВОЕ РАЗВИТИЕ</t>
  </si>
  <si>
    <t>Педагоги создают условия для развития речевого мышления детей (предлагают проговаривать вслух собственные умозаключения: «Почему ты так думаешь?», «Объясни, что ты имел ввиду» и пр.)</t>
  </si>
  <si>
    <t>Обсуждают вместе с детьми последовательность событий, изображенных на картинке, причины и следствия поступков персонажей сказок, основной смысл пословиц и т.п.</t>
  </si>
  <si>
    <t>Организуют игры и занятия, направленные на речевое обобщение детьми предметов и явлений, на экспериментирование со словами, звуками, предлагают отгадывать и загадывать загадки и пр.</t>
  </si>
  <si>
    <t>Во вкладке Сводная таблица по ДОО заполняем только наименование сада (зеленое поле).</t>
  </si>
  <si>
    <t>Развивают мелкую моторику руки</t>
  </si>
  <si>
    <t>ПАРАМЕТР 2.3 СОЦИАЛЬНО-КОММУНИКАТИВНОЕ РАЗВИТИЕ</t>
  </si>
  <si>
    <t>Проявляют уважение к личности каждого ребенка (обращаются вежливо, по имени, интересуются мнением ребенка, считаются с его точкой зрения, не допускают действий и высказываний, унижающих его достоинство и т.п.)</t>
  </si>
  <si>
    <t xml:space="preserve">Педагоги способствуют развитию у детей уверенности в своих силах </t>
  </si>
  <si>
    <t>Поощряют самостоятельность детей в разных видах деятельности; стимулируют организацию игровой деятельности</t>
  </si>
  <si>
    <t xml:space="preserve">Взрослые способствуют формированию у детей положительного отношения к труду и создают условия для участия детей в труде взрослых </t>
  </si>
  <si>
    <t>Приучают к бережному отношению к вещам, в которые вложен труд человека (одежде, еде, предметам домашнего обихода, игрушкам, книгам, поделкам сверстников и др.)</t>
  </si>
  <si>
    <t>Педагоги приобщают детей к нравственным ценностям. Способствуют формированию у детей представлений о добре и зле (вместе с детьми обсуждают различные ситуации из жизни, из рассказов, сказок, обращая внимание на проявления щедрости, жадности, честности, лживости, злости, доброты и др.)</t>
  </si>
  <si>
    <t>Сотрудники детского сада способствуют усвоению этических норм и правил поведения</t>
  </si>
  <si>
    <t>ПАРАМЕТР 2.4 ФИЗИЧЕСКОЕ РАЗВИТИЕ</t>
  </si>
  <si>
    <t>к положению о ВСОКО
системе мониторинга оценки
качества дошкольного образо-
вания  в Краснодарском крае</t>
  </si>
  <si>
    <t>ОЦЕНОЧНЫЕ КАРТЫ ВСОК ДО</t>
  </si>
  <si>
    <t>Оценки показателей в столбец В вводим цифрой (от 1 до 4).</t>
  </si>
  <si>
    <t>Возрастной диапазон:</t>
  </si>
  <si>
    <t>Особенности группы: (ТНР, Казачья, Разновозростная, Кратковременная и т.д.)</t>
  </si>
  <si>
    <t>Название группы: (Название группы должно совпадать во всех ЛНА (образовательная программа, режим, прием детей, вывески на двери), сетевой город, Е-услуги)</t>
  </si>
  <si>
    <t>Вкладки группа (1,2,3 и т.д.) заполняется индивидуально ПЕДАГОГАМИ для каждой группы можно переименовать листы для вашего удобства.</t>
  </si>
  <si>
    <t>Вкладка "Свод по группам" заполняется автоматически</t>
  </si>
  <si>
    <t>Вкладка "Анкета для родителей" заполняется в ручную исходя из заполненных анкет родителями</t>
  </si>
  <si>
    <r>
      <t xml:space="preserve">Вкладка "Управление и обеспечение" заполняется </t>
    </r>
    <r>
      <rPr>
        <b/>
        <sz val="14"/>
        <color indexed="36"/>
        <rFont val="Calibri"/>
        <family val="2"/>
      </rPr>
      <t>руководителем ЛИЧНО</t>
    </r>
    <r>
      <rPr>
        <b/>
        <sz val="14"/>
        <color indexed="8"/>
        <rFont val="Calibri"/>
        <family val="2"/>
      </rPr>
      <t xml:space="preserve"> (критерий 5, 6), </t>
    </r>
    <r>
      <rPr>
        <b/>
        <sz val="14"/>
        <color indexed="36"/>
        <rFont val="Calibri"/>
        <family val="2"/>
      </rPr>
      <t>старшим воспитателем</t>
    </r>
    <r>
      <rPr>
        <b/>
        <sz val="14"/>
        <color indexed="8"/>
        <rFont val="Calibri"/>
        <family val="2"/>
      </rPr>
      <t xml:space="preserve"> (критерий 1,3).</t>
    </r>
  </si>
  <si>
    <r>
      <t>Ячейки с формулами не трогаем!</t>
    </r>
    <r>
      <rPr>
        <sz val="11"/>
        <color indexed="10"/>
        <rFont val="Calibri"/>
        <family val="2"/>
      </rPr>
      <t xml:space="preserve"> (Пометка ДЕЛО и НОЛЬ серый цвет)</t>
    </r>
  </si>
  <si>
    <t>Сводный профиль по ДОО</t>
  </si>
  <si>
    <t>1 = Показатель скорее не подтверждается, 
2 = Показатель скорее  подтверждается, 
3 = Показатель подтверждается, 
4 = Показатель подтверждается с превосходством.</t>
  </si>
  <si>
    <t>Наличие обязательной части и части, формируемой участниками образовательных отношений (п.2.9.ФГОС ДО)</t>
  </si>
  <si>
    <t>Наличие трех разделов: целевого, содержательного и организационного в каждом из которых должна быть отражена обязательная часть и часть, формируемая участниками образовательных отношений (п.2.11.ФГОС ДО)</t>
  </si>
  <si>
    <t>Соответствие цели и задач Программы ДОО ФОП ДО (п. 14.2.ФОП ДО)</t>
  </si>
  <si>
    <t>Соответствие принципов и подходов к формированию Программы ФОП ДО (п. 14.3.ФОП ДО)</t>
  </si>
  <si>
    <t>Наличие значимых для разработки и реализации Программы характеристик, отражающих специфику ДОО (информация об Организации, количестве и направленности групп, контингенте воспитанников и их семей, режиме работы ДОО, социальном партнерстве).</t>
  </si>
  <si>
    <t>Наличие характеристик особенностей развития детей раннего и дошкольного возраста (согласно методическим рекомендациям)</t>
  </si>
  <si>
    <t>Соответствие Планируемых результатов освоения программы ФОП ДО (п. 15.ФОП ДО)</t>
  </si>
  <si>
    <t>Педагогическая диагностика достижения планируемых результатов (п. 16 ФОП ДО) (недопустимо определять уровни развития детей; смотрим на частоту проявления показателя)</t>
  </si>
  <si>
    <t>Способы оформления компонентов целевого раздела (в виде ссылки на ФОП ДО/извлечения из ФОП ДО): (цели и задачи реализации Программы; принципы и подходы к ее формированию; планируемые результаты освоения программы)</t>
  </si>
  <si>
    <t>ЧФУ</t>
  </si>
  <si>
    <t>Наличие перечня или количества возрастных групп, в которых реализуется ЧФУ</t>
  </si>
  <si>
    <t>Способы представления ЧФУ (в виде актуальных ссылок на его компоненты/ извлечения из текста)</t>
  </si>
  <si>
    <t>Представлена одной или несколькими образовательными задачами, расширяющими или дополняющими обозначенные в ФОП ДО задачи обучения, воспитания и развития детей младенческого, раннего или дошкольного возрастов, задачи, технологии, формы, расширяющие содержание ФОП ДО. и/ или Представлена одной или несколькими парциальными/региональными/экспериментальными программами ДО и одной или несколькими образовательными задачами, расширяющими ил дополняющими обозначенные в ФОП До задачи обучения, воспитания и развития детей младенческого, раннего или дошкольного возрастов (для отдельных возрастных Да групп/для всех возрастных групп ДОО, с актуальными ссылками на их размещение</t>
  </si>
  <si>
    <t>Соответствие содержания образовательной деятельности, представленной в пяти образовательных областях ФОП ДОСпособы оформления (в виде ссылок на нее/извлечениями из текста ФОП ДО) Социально-коммуникативное развитие: пп.18.1, 18.2, 18.3, 18.4, 18.5, 18.6, 18.7, 18.8 ФОП ДО Познавательное развитие: пп.19.1, 19.2, 19.3, 19.4, 19.5, 19.6, 19.7, 19.8 ФОП ДО Речевое развитие: пп.20.1, 20.2, 20.3, 20.4, 20.5, 20.6, 20.7, 20.8 ФОП ДО Художссгвенио-эстстичсскос развитие: пн.21.1, 21.2, 21.3, 21.4, 21.5, 21.6, 21.7, 21.8 ФОП ДО Физическое развитие: пп.22.1, 22.2, 22.3, 22.4, 22.5, 22.6, 22.7, 22.8 ФОП ДО</t>
  </si>
  <si>
    <t>Наличие описания: вариативных форм, способов, методов и средств реализации Программы (п. 23.6.1.ФОП ДО)</t>
  </si>
  <si>
    <t>Наличие описания: направлений и задач КРР с перечислением категорий целевых групп обучающихся и содержанием коррекционно - развивающей работы (п.27.4 ФОП ДО, п.28 ФОП ДО)</t>
  </si>
  <si>
    <t>Наличие описания: особенностей образовательной деятельности разных видов и культурных практик (п.24 ФОП ДО, п. 24.1 ФОП ДО, п. 24.2 ФОП ДО, п. 24.18 ФОП ДО)</t>
  </si>
  <si>
    <t>Наличие описания: способов и направлений поддержки детской инициативы (п. 25.4.ФОП ДО, п. 25.8 ФОП ДО)</t>
  </si>
  <si>
    <t>Наличие описания: особенностей взаимодействия педагогического коллектива с семьями воспитанников (п. 26.1 ФОП ДО, п. 26.3 ФОП ДО, п. 26.4 ФОП ДО, п. 26.5 ФОП ДО)</t>
  </si>
  <si>
    <t>Программа воспитания</t>
  </si>
  <si>
    <t>Наличие в содержательном разделе программы воспитания следующих характеристик: уклада ДОО, воспитывающей среды Организации, общностей ДОО, особенностей работы с родителями, организации событий в ДОО, совместной деятельности в образовательных ситуациях, предметно- пространственной среды Организации, социального партнерства ДОО.</t>
  </si>
  <si>
    <t>Соответствие Организационного раздела Программы воспитания ФОП ДО по структуре и содержанию.</t>
  </si>
  <si>
    <t>Соответствие целевого раздела программы воспитания ФОЛП ДО по структуре и содержанию Способы оформления раздела (ссылки на программу воспитания в ФОП ДО или извлечения из текста ФОП ДО)
Цель: п. 29.2 ФОП ДО
Целевые ориентиры: пл. 29.2.3.1., 29.2.3.2. ФОП ДО</t>
  </si>
  <si>
    <t>Наличие перечня образовательных областей, в которых реализуются парциальные программы/виды деятельности и/или культурные практики, задачи, методики, формы организации образовательной работы, расширяющие и дополняющие содержание ФОП ДО и или описания специфики национальных, социокультурных и иных условий, в которых осуществляется образовательная деятельность, потребности и интересы детей, а так же возможностей педагогического коллектива, сложившихся традиций ДОО</t>
  </si>
  <si>
    <t>Способы представления содержания образовательной деятельности (описана в одной или нескольких образовательных областях либо представлено в виде актуальных ссылок на верифицированные источники)</t>
  </si>
  <si>
    <t>Соответствие структуры содержательного раздела ЧФУ требованиям ФГОС ДО к ее компонентам (представлены вариативные формы, способы, методы и средства реализации Программы, особенности образовательной деятельности разных видов и культурных практик, особенности взаимодействия педагогического коллектива с семьями воспитанников)</t>
  </si>
  <si>
    <t>Всего показателей по параметру: 12
Среднее арифметическое значение по параметру:</t>
  </si>
  <si>
    <t>Соответствие психолого-педагогических условий реализации Программы ФОП ДО Способы оформления (в виде ссылок не нее/ извлечениями из текста ФОП ДО) (п.ЗО ФОП ДО)</t>
  </si>
  <si>
    <t>Наличие описания: МТО Программы, раскрывающего особенности МТО ДО (п. 32.1 ФОП ДО, п. 32.10 ФОП ДО)</t>
  </si>
  <si>
    <t>Наличие описания: особенностей РППС ДО</t>
  </si>
  <si>
    <t>Наличие описания: обеспеченности методическими материалами и средствами обучения и воспитания в ДОО</t>
  </si>
  <si>
    <t>Наличие описания: кадровых условий реализации программы</t>
  </si>
  <si>
    <t>Соответствие Распорядка и или/режима дня ФОП ДО</t>
  </si>
  <si>
    <t>Наличие календарного плана воспитательной работы, отражающего традиционные события, праздники, мероприятия, проводимые в ДОО на основе Федерального календарного плана воспитательной работы.</t>
  </si>
  <si>
    <t>Соответствие описания материально-технического обеспечения, обеспеченности методическими материалами м средствами обучения и воспитания парциальным
программ/задачам/методам</t>
  </si>
  <si>
    <t>особенностей организации РППС, которые характеризуют условия, созданные в ДОО для реализации парциальных программ/задач/форм и методов</t>
  </si>
  <si>
    <t>кадровых условий реализации парциальных программ/задач/методов, свидетельствующих об</t>
  </si>
  <si>
    <t>обеспеченности ДОО кадровым потенциалом для их реализации</t>
  </si>
  <si>
    <t> Характеристика взаимодействия педагогического коллектива с семьями детей</t>
  </si>
  <si>
    <t>Ссылка на федеральную программу</t>
  </si>
  <si>
    <t>Возрастные и иные категории детей, на которых ориентирована Программа Организации, в том числе категории детей с ограниченными возможностями здоровья, если Программа предусматривает особенности ее реализации для этой категории детей</t>
  </si>
  <si>
    <t>Всего показателей по параметру: 3
Среднее арифметическое значение по параметру:</t>
  </si>
  <si>
    <t>На территории и в помещениях детского сада видны ценности и направление (ния) ДОО.
Пояснение: ценности воспитания, ценности сада, выбранное направление (ния) развития, сформулированы миссия, девиз, выбраны корпоративные цвета, логотип, видны традиции и т.д.</t>
  </si>
  <si>
    <t>Теневые навесы используются в полном объеме, создана «дублирующая среда» групп.
Пояснение: навесы не пустые есть возможность реализовывать разные виды деятельности не менее 3 одновременно.</t>
  </si>
  <si>
    <t>Территория и помещения детского сада используется оптимально.
Пояснение: нет пустующих и не используемых помещений, нет помещений захламленных и загроможденных.</t>
  </si>
  <si>
    <t>Пространство группового помещения зонировано, не менее 5 выделенных центров активности по видам деятельности.
Пояснение: отгорожено друг от друга элементами мебели или мобильными элементами среды, маркерами пространства.</t>
  </si>
  <si>
    <t>Для осуществления образовательной деятельности используются ресурсы всего группового помещения, включая спальни и коридоры.
Пояснение: видны следы детской деятельности в коридорах, спальнях, есть правила использования дополнительных помещений.</t>
  </si>
  <si>
    <t>Полифункциональность.
Пояснение: обеспечивается возможность разнообразного использования составляющих РППС: детской мебели, матов, мягких модулей, ширм, элементов разграничивающих пространство, используются
разнообразные полифункциональные предметы и природные материалы.</t>
  </si>
  <si>
    <t>Доступность.
Пояснение: среда доступна, то есть полки открыты (без дверец), стеллажи для игрушек невысокие (в
соответствии с ростом детей группы), нет захламленности и «штабелируемости» игровых материалов, педагог разрешает использовать материалы в соответствии с правилами группы.</t>
  </si>
  <si>
    <t>Безопасность.
Пояснение: все элементы среды соответствуют требованиям по обеспечению надежности и безопасность их использования, в том числе СанПин и правилам ПБ, нет мебели и элементов среды перегораживающие пожарный и иные выходы и пути эвакуации, мебель выше 60 см надежно закреплена и/или имеет достаточно устойчивое положение.</t>
  </si>
  <si>
    <t>Трансформируемость среды в зависимости от образовательной ситуации обеспечивает возможность изменений.
Пояснение: детям разрешается трансформировать пространство для своего замысла, наличие платформ (мебели) на колесах не выше 60 см., наличие элементов, которые можно менять, перестраивать, сдвигать.</t>
  </si>
  <si>
    <t>Продукты детской деятельности систематически включаются в среду детского сада
Пояснение: сделанные руками детей игры, атрибуты к играм, конструированию, раздаточный материал находятся наравне с фабричными игрушками в деятельности детей.</t>
  </si>
  <si>
    <t>В среде присутствуют элементы декора, сделанные руками детей.
Пояснение: в украшении группы и теневого навеса к сезону, праздникам, образовательным событиям и т.д. присутствует «детская рука».</t>
  </si>
  <si>
    <t>Предусмотрено создание и оснащение пространства для уединения детей в течение дня.
Пояснение: в групповом помещении предусмотрено место, где ребенок может побыть один, при этом его пространство не будет нарушено другими людьми.</t>
  </si>
  <si>
    <t>Предусмотрено создание и оснащение пространства для отдыха детей в течение дня.
Пояснение: в группе есть место, где один или несколько детей могут отдохнуть в т.ч. полежать почитать, поиграть в тихие игры, место оборудовано мягкой, мебелью, мягким инвентарем для создания уюта.</t>
  </si>
  <si>
    <t>Предусмотрена культура создания образовательного пространства, доступного воспитанникам группы. Пояснение: в группе видны ценности, принципы, традиции, правила стилистические решения и пр. с учетом социокультурного контекста.</t>
  </si>
  <si>
    <t>Оформление продуктов творческой детской деятельности дает возможность для проявления детьми инициативы и субъектных проявлений.
Пояснение: работы оригинальны, сделаны не по единому образцу педагога, подписаны именами детей (по возможности и желанию – лично детьми), ребенок имеет возможность распоряжаться работой (оставить на выставке, положить в портфолио, забрать, домой и т.д.).</t>
  </si>
  <si>
    <t>Современность, комфортность и эстетика среды.
Пояснение: современные и традиционные целые игрушки, и пособия, организация пространства не вызывает ощущения ее перенасыщения, загромождения и эстетического диссонанса, на полу и стенах умеренное количество шумов (ковры однотонные, стены однотонные с не яркими сменяемыми элементами декора).</t>
  </si>
  <si>
    <t>Оформление пространства отражает интересы детей в настоящий момент.
Пояснение: в среде присутствуют элементы «говорящей среды»: опросники, азбуки темы, визуальная поддержка, интерактивные сменяющиеся стенды и т.д. указанные элементы созданы при активном участии детей.</t>
  </si>
  <si>
    <t>Функционирует активное информационное пространство для родителей.
Пояснение: содержание информационных материалов для родителей актуально, современно; есть материалы, отражающие включение родителей в образовательный процесс (опросники, азбуки темы, визуальная поддержка, интерактивные сменяющиеся стенды, планирование и т.д.).</t>
  </si>
  <si>
    <t>Содержательная насыщенность
Пояснение: в среде видна корреляция с календарным планом педагога (в среду внесены или расписано применение материалов существующей среды в зависимости от темы недели и (или) задач решаемых педагогом). Видно наполнение среды в соответствии с возрастом детей.</t>
  </si>
  <si>
    <t>Видна работа над материальным обеспечением процесса и приведением среды в соответствии современным рекомендациям.
Пояснение: в ДОО имеется инфраструктурный лист соответствующий рекомендациям по формированию инфраструктуры дошкольных образовательных организаций и комплектации учебно- методических материалов в целях реализации образовательных программ дошкольного образования 2022г., а так же имеется реальный план по приведению в соответствие среды содержанию инфраструктурного листа или с тезисным обоснованием не возможности приведения в соответствие.</t>
  </si>
  <si>
    <t>Для восстановления порядка в группе после активной детской деятельности предусматриваются визуальные инструкции. 
Пояснение: например, доступны фотографии группы в исходном состоянии или символические обозначения мест хранения, схемы и т.д.</t>
  </si>
  <si>
    <r>
      <t xml:space="preserve">ПАРАМЕТР 5.3 ОБЕСПЕЧЕНИЕ КАЧЕСТВА УСЛУГ </t>
    </r>
    <r>
      <rPr>
        <b/>
        <sz val="14"/>
        <rFont val="Times New Roman"/>
        <family val="1"/>
      </rPr>
      <t>ПО ПРИСМОТРУ И УХОДУ</t>
    </r>
  </si>
  <si>
    <t>ПАРАМЕТР 1.1. СООТВЕТСТВИЕ СТРУКТУРЫ ОП ДО ТРЕБОВАНИЯМ ФГОС ДО</t>
  </si>
  <si>
    <t>ПАРАМЕТР 1.2 СООТВЕТСТВИЕ СОДЕРЖАНИЯ ЦЕЛЕВОГО РАЗДЕЛА ОП ДО ТРЕБОВАНИЯМ ФГОС ДО</t>
  </si>
  <si>
    <t>2.2.1.Сенсорные эталоны и познавательные действия</t>
  </si>
  <si>
    <t>2.1.2 Окружающий мир</t>
  </si>
  <si>
    <t>2.1.3 Природа</t>
  </si>
  <si>
    <t>2.1.4. Математическое представление</t>
  </si>
  <si>
    <t xml:space="preserve">В группе созданы условия для формирования элементарных математических представлений (во всех группах в соответствии с возрастом); </t>
  </si>
  <si>
    <t>В группе созданы условия для развития сенсорных эталонов (во всех группах в соответствии с возрастом)</t>
  </si>
  <si>
    <t>В совместной с детьми деятельности педагог обогащает представления о родном населенном пункте (название улиц, некоторых архитектурных особенностях, достопримечательностей)</t>
  </si>
  <si>
    <t>В совместной с детьми  деятельности педагог обогащает представления о стране (герб, гимн, атрибуты государственной власти, Президент, столица и крупные города, особенности природы и населения).</t>
  </si>
  <si>
    <t>Формирует представление о планете Земля как общем доме людей, о многообразии стран и народов мира на ней.</t>
  </si>
  <si>
    <t>Расширяет представления детей о свойствах разных материалов в процессе работы с ними; подводит к пониманию того, что сходные по назначению предметы могут быть разной формы, сделаны из разных материалов.</t>
  </si>
  <si>
    <t>Педагог расширяет представления детей о членах семьи, о малой родине и Отечестве (используя различные способы: проекты, события, социальное партнерство).</t>
  </si>
  <si>
    <t>2.1.5. Общие подходы</t>
  </si>
  <si>
    <t>Предусмотрено формирование и использование Базы знаний ДОО в области познавательного развития.</t>
  </si>
  <si>
    <t>Предусмотрено создание обогащенной образовательной среды для воспитательной работы  детей и непрерывное ее совершенствование с участием заинтересованных сторон.</t>
  </si>
  <si>
    <t>Образовательный процесс позволяет гибко адаптировать педагогическую работу под изменяющиеся интересы и потребности воспитанников.</t>
  </si>
  <si>
    <t>2.2.1. Формировании/развитие словаря</t>
  </si>
  <si>
    <t>2.2.2. Звуковая культура речи.</t>
  </si>
  <si>
    <t>2.2.3. Грамматический строй речи</t>
  </si>
  <si>
    <t>2.2.4. Связная речь</t>
  </si>
  <si>
    <t>2.2.5. Интерес к художественной литературе</t>
  </si>
  <si>
    <t>2.2.6. Подготовка к обучению грамоте</t>
  </si>
  <si>
    <t>Поощряют любые обращения детей к взрослому (отвечают на все вопросы ребенка, внимательно относятся к его высказываниям, суждениям, фантазиям, помогают выражать словами свои чувства и переживания)</t>
  </si>
  <si>
    <t>Вместе с детьми обсуждают план совместной деятельности: что и когда будут делать, последовательность действий, распределение действий между участниками и т.п.</t>
  </si>
  <si>
    <t>Педагог знакомит с буквами, со звуковым составом слова ** начиная со средней группы</t>
  </si>
  <si>
    <t>Совершенствует фонематический слух детей, умение различать на слух все звуки родного языка: называть слова с определенным звуком, находить слова с этим звуком в предложении, определять место звука в слове (в начале, в середине, в конце).</t>
  </si>
  <si>
    <t>Развивает у детей умения образовывать сложные слова посредством слияния основ.                                                               С помощью игр и упражнений закрепляет умения согласовывать существительные с числительными, существительные с прилагательными, образовывать по образцу существительные с суффиксами, глаголы с приставками, сравнительную и превосходную степени имен прилагательных.</t>
  </si>
  <si>
    <t>Развивать образность речи и словесное творчество (составление сравнений, метафор, описательных и метафорических загадок, сочинение текстов сказочного и реалистического характера, создание рифмованных строк).</t>
  </si>
  <si>
    <t>2.3.1. Сфера социальных отношений</t>
  </si>
  <si>
    <t>2.3.2. Область формирования основ гражданственности и патриотизма</t>
  </si>
  <si>
    <t>2.3.3. Сфера трудового воспитания</t>
  </si>
  <si>
    <t>2.3.4. Область формирования основ безопасного поведения</t>
  </si>
  <si>
    <t>2.2.7. Общие подходы</t>
  </si>
  <si>
    <t>2.2.5. Общие подходы</t>
  </si>
  <si>
    <t>Предусмотрено формирование и использование Базы знаний ДОО в области социально-коммуникативного развития.</t>
  </si>
  <si>
    <t>Предусмотрено формирование и использование Базы знаний ДОО в области речевого развития.</t>
  </si>
  <si>
    <t>Знакомит детей с назначением и доступными практиками волонтерства в России, вызывает эмоциональный отклик, осознание важности и значимости волонтерского движения. Предлагает детям при поддержке родителей (законных представителей) включиться в социальные акции, волонтерские мероприятия в ДОО и в населенном пункте.</t>
  </si>
  <si>
    <t>Расширять представления детей о государственных праздниках и поддерживать интерес детей к событиям, происходящим в стране, развивать чувство гордости за достижения страны в области спорта, науки и искусства, служения и верности интересам страны.</t>
  </si>
  <si>
    <t>Педагоги формируют элементы финансовой грамотности, осознания материальных возможностей родителей (законных представителей), ограниченности материальных ресурсов;</t>
  </si>
  <si>
    <t>Обсуждает с детьми безопасные правила использования цифровых ресурсов, правила пользования мобильными телефонами с учетом требований Санитарных правил.</t>
  </si>
  <si>
    <t>2.4.1. Основная гимнастика</t>
  </si>
  <si>
    <t>2.4.3 Спортивные игры</t>
  </si>
  <si>
    <t>2.4.2. Подвижные игры</t>
  </si>
  <si>
    <t>2.4.4. Формирование основ здорового образа жизни</t>
  </si>
  <si>
    <t>2.4.5. Активный отдых</t>
  </si>
  <si>
    <t>2.2.6. Общие подходы</t>
  </si>
  <si>
    <t>Предусмотрено формирование и использование Базы знаний ДОО в области физического развития.</t>
  </si>
  <si>
    <t>Продолжает обучать детей спортивным упражнениям на прогулке или во время физкультурных занятий на свежем воздухе в зависимости от имеющихся условий, а также региональных и климатических особенностей.</t>
  </si>
  <si>
    <t xml:space="preserve">Педагог поддерживает стремление детей самостоятельно организовывать знакомые подвижные игры со сверстниками, справедливо оценивать свои результаты и результаты товарищей; побуждает проявлять смелость, находчивость, волевые качества, честность, целеустремленность. </t>
  </si>
  <si>
    <t>Содержание досуга включает: подвижные игры, в том числе, игры народов России, игры-эстафеты, музыкально-ритмические упражнения, импровизацию, танцевальные упражнения, творческие задания.</t>
  </si>
  <si>
    <t>Педагог создает условия для основных движений: бросание и катание (ловля с 2 лет, метание с 3 лет), ползанье, лазанье, ходьба, бег, прыжки, прыжки со скакалкой, упражнения в равновесии</t>
  </si>
  <si>
    <t>Педагог создает условия для основных движений: общеразвивающих упражнений, ритмической гимнастики, строевые упражнения.</t>
  </si>
  <si>
    <t>Всего показателей по параметру: 16
Среднее арифметическое значение по параметру:</t>
  </si>
  <si>
    <t>2.5.1. Приобщение к искусству</t>
  </si>
  <si>
    <t>2.5.2. Изобразительная деятельность</t>
  </si>
  <si>
    <t>2.5.3. Конструктивная деятельность</t>
  </si>
  <si>
    <t>2.5.4. Музыкальная деятельность</t>
  </si>
  <si>
    <t>2.5.5. Театрализованная деятельность</t>
  </si>
  <si>
    <t>2.5.6. Культурно-досуговая деятельность</t>
  </si>
  <si>
    <t>Всего показателей по параметру:4 
Среднее арифметическое значение по параметру:</t>
  </si>
  <si>
    <t>Педагог развивает активность детей в участие в подготовке развлечений.</t>
  </si>
  <si>
    <t>Поощряет реализацию творческих проявлений в объединениях дополнительного образования.</t>
  </si>
  <si>
    <t xml:space="preserve">Формирует у детей умение проводить свободное время с интересом и пользой (рассматривание иллюстраций, просмотр анимационных фильмов, слушание музыки, конструирование и так далее).      </t>
  </si>
  <si>
    <t xml:space="preserve">Продолжает развивать у детей эстетическое восприятие, художественный вкус, эстетическое отношение к окружающему, к искусству и художественной деятельности;                                                                      Формирует у детей основы художественной культуры. </t>
  </si>
  <si>
    <t>Закрепляет знания об искусстве как виде творческой деятельности людей</t>
  </si>
  <si>
    <t xml:space="preserve">Продолжает знакомить детей с историей и видами искусства (декоративно-прикладное, изобразительное искусство, литература, музыка, архитектура, театр, танец, кино, цирк);                                </t>
  </si>
  <si>
    <t>Расширяет представления детей о творческих профессиях (художник, композитор, артист, танцор, певец, пианист, скрипач, режиссер, директор театра, архитектор и тому подобное).</t>
  </si>
  <si>
    <t xml:space="preserve">Организует посещение выставки, театра, музея, цирка (совместно с родителями (законными представителями)). Поощряет желание детей посещать выставки, спектакли детского театра, музея, цирка. </t>
  </si>
  <si>
    <t>Воспитывает гражданско-патриотические чувства средствами различных видов и жанров искусства.</t>
  </si>
  <si>
    <t>Всего показателей по параметру: 67
Среднее арифметическое значение по параметру:</t>
  </si>
  <si>
    <t>2.5.7. Общие подходы</t>
  </si>
  <si>
    <t>ПАРАМЕТР 1.4 СООТВЕТСТВИЕ СОДЕРЖАНИЯ ОРГАНИЗАЦИОННОГО РАЗДЕЛА ОП ДО ТРЕБОВАНИЯМ ФГОС ДО</t>
  </si>
  <si>
    <t>ПАРАМЕТР 1.3 СООТВЕТСТВИЕ СОДЕРЖАНИЯ СОДЕРЖАТЕЛЬНОГО РАЗДЕЛА ОП ДО ТРЕБОВАНИЯМ ФГОС ДО</t>
  </si>
  <si>
    <t>ПАРАМЕТР 1.5 СООТВЕТСТВИЕ СОДЕРЖАНИЯ ДОПОЛНИТЕЛЬНОГО РАЗДЕЛА ОП ДО (ПРЕЗЕНТАЦИИ) ТРЕБОВАНИЯМ ФГОС ДО</t>
  </si>
  <si>
    <t>КРИТЕРИЙ 1.
КАЧЕСТВО ОБРАЗОВАТЕЛЬНЫХ ПРОГРАММ ДОШКОЛЬНОГО ОБРАЗОВАНИЯ</t>
  </si>
  <si>
    <t xml:space="preserve">Вкладка "Свод. Лист печать" заполняется автоматически, можно распечатать это итог по всем показателям ДОО </t>
  </si>
  <si>
    <t>СП "Детский сад "Улыбка" ГБОУ СОШ "ОЦ" с.Лопатино</t>
  </si>
  <si>
    <t>Соответствие целевого раздела программы воспитания ФОП ДО по структуре и содержанию Способы оформления раздела (ссылки на программу воспитания в ФОП ДО или извлечения из текста ФОП ДО)
Цель: п. 29.2 ФОП ДО
Целевые ориентиры: пл. 29.2.3.1., 29.2.3.2. ФОП ДО</t>
  </si>
  <si>
    <t>В ДОО функционирует система внутреннего повышения квалификации педагогов и профессионального развития педагогов (напр конкурсное движение и пр.)</t>
  </si>
  <si>
    <t>В ДОО разработаны и утверждены локальные акты, регулирующие разнообразие и контроль качества питания (напр., положение о бракеражной комиссии и пр.).</t>
  </si>
  <si>
    <t>Имеется управленческий документ, содержащий сведения о принимаемых мерах/проведенных мероприятиях, сведения о сроках реализации мер/мероприятий, об ответственных и об участниках по устранению выявленных в ходе проведения анализа дефицитов и лучших практик по критериям  ДО, подписанная программа проведения мероприятия, подписанный протокол проведения мероприятия</t>
  </si>
  <si>
    <t xml:space="preserve">Анализ результатов и обсуждение с коллективом основных маркеров качества за определенный период </t>
  </si>
  <si>
    <t>Педагоги анализируют самостоятельно качество своей работы, определяют сильные стороны и стороны, требующие совершенствования, риски и точки роста  в сфере развития качества педагогической работы с опорой на показатели ВСОКО</t>
  </si>
  <si>
    <t>При подготовке и проведении праздников, развлечений узнаются мои предложения опрос</t>
  </si>
  <si>
    <t>Педагог (ги): Тяжева О.А., Лигостаева Е.А.</t>
  </si>
  <si>
    <t>Группа (наименование, возраст): Капельки, 1-3 года</t>
  </si>
  <si>
    <t>Особенности группы: общеразвивающая</t>
  </si>
  <si>
    <t>Предусмотрено формирование воспитывающей среды, которая раскрывает ценностно-смысловые ориентиры воспитательной работы (правила группы, организация дежурства, музеи,  библиотеки, ремесленные мастерские, карта малой родины, игровые зоны по темам семьи, дружбы, взаимопомощи и др., выстраивание правильного режима дня, опытно-исследовательские центры, иллюстрации по этикету вежливости и безопасному поведению,  культуре выражения эмоций, видеоматериалы,  картинные галереи, театральные кулиски и пр.)</t>
  </si>
  <si>
    <t>Педагог (ги): Латунова Н.В., Калаева Е.Н.</t>
  </si>
  <si>
    <t>Группа (наименование, возраст): Ромашки, 3-4 года</t>
  </si>
  <si>
    <t>Особенности группы: Общеобразовательная</t>
  </si>
  <si>
    <t>Видна работа над материальным обеспечением процесса и приведением среды в соответствии современным рекомендациям.
Пояснение: в ДОО имеется инфраструктурный лист соответствующий рекомендациям по формированию инфраструктуры дошкольных образовательных организаций и комплектации учебно- методических материалов в целях реализации образовательных программ дошкольного образования 2023г., а так же имеется реальный план по приведению в соответствие среды содержанию инфраструктурного листа или с тезисным обоснованием не возможности приведения в соответствие.</t>
  </si>
  <si>
    <t>Печенина М.Н.</t>
  </si>
  <si>
    <t>Группа (наименование, возраст): Кузнечики, 4-5</t>
  </si>
  <si>
    <t>Предусмотрено формирование воспитывающей среды, которая раскрывает ценностно-смысловые ориентиры воспитательной работы (правила группы, организация дежурства,  библиотеки, ремесленные мастерские, карта малой родины, игровые зоны по темам семьи, дружбы, взаимопомощи и др., выстраивание правильного режима дня, опытно-исследовательские центры, иллюстрации по этикету вежливости и безопасному поведению,  культуре выражения эмоций, видеоматериалы,  картинные галереи, театральные кулиски и пр.)</t>
  </si>
  <si>
    <t>Детский сад: СП "Детский сад "Улыбка" ГБОУ СОШ "ОЦ" с.Лопатино</t>
  </si>
  <si>
    <t>Колличество групп:6</t>
  </si>
  <si>
    <t>Особенности сада: общеобразовательный</t>
  </si>
  <si>
    <t>Педагог (ги): Алямкина Т.Г., Мелехина А.Ю.</t>
  </si>
  <si>
    <t>Группа (наименование, возраст): Почемучки, 5-6</t>
  </si>
  <si>
    <t>Особенности группы: общеобразовательная</t>
  </si>
  <si>
    <t>Педагог (ги): Гаряева Р.Ф., Краснова Н.В.</t>
  </si>
  <si>
    <t>Группа (наименование, возраст): Бабочки, 5-6</t>
  </si>
  <si>
    <t>Педагог (ги): Космачева Г.И., Артемьева О.В.</t>
  </si>
  <si>
    <t>Группа (наименование, возраст): Звездочки, 6-7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</si>
</sst>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&quot;₽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color indexed="8"/>
      <name val="Calibri"/>
      <family val="2"/>
    </font>
    <font>
      <b/>
      <sz val="14"/>
      <color indexed="36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9" fillId="9" borderId="0" xfId="0" applyFont="1" applyFill="1" applyAlignment="1">
      <alignment/>
    </xf>
    <xf numFmtId="0" fontId="59" fillId="11" borderId="0" xfId="0" applyFont="1" applyFill="1" applyAlignment="1">
      <alignment/>
    </xf>
    <xf numFmtId="0" fontId="59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1" borderId="0" xfId="0" applyFill="1" applyAlignment="1">
      <alignment/>
    </xf>
    <xf numFmtId="0" fontId="0" fillId="9" borderId="0" xfId="0" applyFill="1" applyAlignment="1">
      <alignment/>
    </xf>
    <xf numFmtId="0" fontId="60" fillId="0" borderId="0" xfId="0" applyFont="1" applyAlignment="1">
      <alignment/>
    </xf>
    <xf numFmtId="0" fontId="60" fillId="11" borderId="0" xfId="0" applyFont="1" applyFill="1" applyAlignment="1">
      <alignment/>
    </xf>
    <xf numFmtId="0" fontId="60" fillId="9" borderId="0" xfId="0" applyFont="1" applyFill="1" applyAlignment="1">
      <alignment/>
    </xf>
    <xf numFmtId="0" fontId="60" fillId="7" borderId="0" xfId="0" applyFont="1" applyFill="1" applyAlignment="1">
      <alignment/>
    </xf>
    <xf numFmtId="166" fontId="60" fillId="7" borderId="0" xfId="0" applyNumberFormat="1" applyFont="1" applyFill="1" applyAlignment="1">
      <alignment vertical="justify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vertical="justify"/>
    </xf>
    <xf numFmtId="0" fontId="61" fillId="16" borderId="10" xfId="0" applyFont="1" applyFill="1" applyBorder="1" applyAlignment="1">
      <alignment/>
    </xf>
    <xf numFmtId="0" fontId="2" fillId="21" borderId="11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/>
    </xf>
    <xf numFmtId="0" fontId="7" fillId="18" borderId="11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/>
    </xf>
    <xf numFmtId="0" fontId="5" fillId="36" borderId="11" xfId="0" applyFont="1" applyFill="1" applyBorder="1" applyAlignment="1">
      <alignment vertical="center" wrapText="1"/>
    </xf>
    <xf numFmtId="0" fontId="63" fillId="21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36" borderId="10" xfId="0" applyFont="1" applyFill="1" applyBorder="1" applyAlignment="1">
      <alignment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64" fillId="21" borderId="0" xfId="0" applyFont="1" applyFill="1" applyAlignment="1">
      <alignment horizontal="center"/>
    </xf>
    <xf numFmtId="0" fontId="18" fillId="37" borderId="11" xfId="0" applyFont="1" applyFill="1" applyBorder="1" applyAlignment="1">
      <alignment vertical="center" wrapText="1"/>
    </xf>
    <xf numFmtId="0" fontId="41" fillId="37" borderId="10" xfId="0" applyFont="1" applyFill="1" applyBorder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64" fillId="21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justify" vertical="center" wrapText="1"/>
    </xf>
    <xf numFmtId="0" fontId="18" fillId="37" borderId="10" xfId="0" applyFont="1" applyFill="1" applyBorder="1" applyAlignment="1">
      <alignment vertical="center" wrapText="1"/>
    </xf>
    <xf numFmtId="0" fontId="64" fillId="21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2" fillId="21" borderId="10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2" fontId="5" fillId="36" borderId="10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9" fillId="39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9" fillId="39" borderId="16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75"/>
          <c:y val="0.14575"/>
          <c:w val="0.9477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печать (зап. автом.)'!$A$3:$B$3</c:f>
              <c:strCache>
                <c:ptCount val="1"/>
                <c:pt idx="0">
                  <c:v>КРИТЕРИЙ 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печать (зап. автом.)'!$A$5:$A$9</c:f>
              <c:strCache/>
            </c:strRef>
          </c:cat>
          <c:val>
            <c:numRef>
              <c:f>'Свод. ДО печать (зап. автом.)'!$B$5:$B$9</c:f>
              <c:numCache/>
            </c:numRef>
          </c:val>
        </c:ser>
        <c:axId val="3539857"/>
        <c:axId val="31858714"/>
      </c:barChart>
      <c:cat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985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75"/>
          <c:y val="0.146"/>
          <c:w val="0.94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печать (зап. автом.)'!$A$10:$B$10</c:f>
              <c:strCache>
                <c:ptCount val="1"/>
                <c:pt idx="0">
                  <c:v>КРИТЕРИЙ 2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печать (зап. автом.)'!$A$12:$A$17</c:f>
              <c:strCache/>
            </c:strRef>
          </c:cat>
          <c:val>
            <c:numRef>
              <c:f>'Свод. ДО печать (зап. автом.)'!$B$12:$B$17</c:f>
              <c:numCache/>
            </c:numRef>
          </c:val>
        </c:ser>
        <c:axId val="18292971"/>
        <c:axId val="30419012"/>
      </c:bar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2971"/>
        <c:crossesAt val="1"/>
        <c:crossBetween val="between"/>
        <c:dispUnits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75"/>
          <c:y val="0.147"/>
          <c:w val="0.947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печать (зап. автом.)'!$A$18:$B$18</c:f>
              <c:strCache>
                <c:ptCount val="1"/>
                <c:pt idx="0">
                  <c:v>КРИТЕРИЙ 3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печать (зап. автом.)'!$A$20:$A$22</c:f>
              <c:strCache/>
            </c:strRef>
          </c:cat>
          <c:val>
            <c:numRef>
              <c:f>'Свод. ДО печать (зап. автом.)'!$B$20:$B$22</c:f>
              <c:numCache/>
            </c:numRef>
          </c:val>
        </c:ser>
        <c:axId val="5335653"/>
        <c:axId val="48020878"/>
      </c:bar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5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75"/>
          <c:y val="0.1465"/>
          <c:w val="0.94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печать (зап. автом.)'!$A$23:$B$23</c:f>
              <c:strCache>
                <c:ptCount val="1"/>
                <c:pt idx="0">
                  <c:v>КРИТЕРИЙ 4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печать (зап. автом.)'!$A$25:$A$27</c:f>
              <c:strCache/>
            </c:strRef>
          </c:cat>
          <c:val>
            <c:numRef>
              <c:f>'Свод. ДО печать (зап. автом.)'!$B$25:$B$27</c:f>
              <c:numCache/>
            </c:numRef>
          </c:val>
        </c:ser>
        <c:axId val="29534719"/>
        <c:axId val="64485880"/>
      </c:bar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75"/>
          <c:y val="0.146"/>
          <c:w val="0.94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печать (зап. автом.)'!$A$33:$B$33</c:f>
              <c:strCache>
                <c:ptCount val="1"/>
                <c:pt idx="0">
                  <c:v>КРИТЕРИЙ 6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печать (зап. автом.)'!$A$35:$A$37</c:f>
              <c:strCache/>
            </c:strRef>
          </c:cat>
          <c:val>
            <c:numRef>
              <c:f>'Свод. ДО печать (зап. автом.)'!$B$35:$B$37</c:f>
              <c:numCache/>
            </c:numRef>
          </c:val>
        </c:ser>
        <c:axId val="43502009"/>
        <c:axId val="55973762"/>
      </c:bar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75"/>
          <c:y val="0.146"/>
          <c:w val="0.94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печать (зап. автом.)'!$A$28:$B$28</c:f>
              <c:strCache>
                <c:ptCount val="1"/>
                <c:pt idx="0">
                  <c:v>КРИТЕРИЙ 5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печать (зап. автом.)'!$A$30:$A$32</c:f>
              <c:strCache/>
            </c:strRef>
          </c:cat>
          <c:val>
            <c:numRef>
              <c:f>'Свод. ДО печать (зап. автом.)'!$B$30:$B$32</c:f>
              <c:numCache/>
            </c:numRef>
          </c:val>
        </c:ser>
        <c:axId val="34001811"/>
        <c:axId val="37580844"/>
      </c:bar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123825</xdr:rowOff>
    </xdr:from>
    <xdr:to>
      <xdr:col>7</xdr:col>
      <xdr:colOff>447675</xdr:colOff>
      <xdr:row>11</xdr:row>
      <xdr:rowOff>190500</xdr:rowOff>
    </xdr:to>
    <xdr:graphicFrame>
      <xdr:nvGraphicFramePr>
        <xdr:cNvPr id="1" name="Диаграмма 1"/>
        <xdr:cNvGraphicFramePr/>
      </xdr:nvGraphicFramePr>
      <xdr:xfrm>
        <a:off x="6076950" y="542925"/>
        <a:ext cx="26670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2</xdr:row>
      <xdr:rowOff>114300</xdr:rowOff>
    </xdr:from>
    <xdr:to>
      <xdr:col>12</xdr:col>
      <xdr:colOff>457200</xdr:colOff>
      <xdr:row>11</xdr:row>
      <xdr:rowOff>180975</xdr:rowOff>
    </xdr:to>
    <xdr:graphicFrame>
      <xdr:nvGraphicFramePr>
        <xdr:cNvPr id="2" name="Диаграмма 2"/>
        <xdr:cNvGraphicFramePr/>
      </xdr:nvGraphicFramePr>
      <xdr:xfrm>
        <a:off x="9144000" y="533400"/>
        <a:ext cx="26574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12</xdr:row>
      <xdr:rowOff>190500</xdr:rowOff>
    </xdr:from>
    <xdr:to>
      <xdr:col>7</xdr:col>
      <xdr:colOff>447675</xdr:colOff>
      <xdr:row>22</xdr:row>
      <xdr:rowOff>66675</xdr:rowOff>
    </xdr:to>
    <xdr:graphicFrame>
      <xdr:nvGraphicFramePr>
        <xdr:cNvPr id="3" name="Диаграмма 3"/>
        <xdr:cNvGraphicFramePr/>
      </xdr:nvGraphicFramePr>
      <xdr:xfrm>
        <a:off x="6076950" y="2667000"/>
        <a:ext cx="26670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209550</xdr:colOff>
      <xdr:row>13</xdr:row>
      <xdr:rowOff>0</xdr:rowOff>
    </xdr:from>
    <xdr:to>
      <xdr:col>12</xdr:col>
      <xdr:colOff>428625</xdr:colOff>
      <xdr:row>22</xdr:row>
      <xdr:rowOff>85725</xdr:rowOff>
    </xdr:to>
    <xdr:graphicFrame>
      <xdr:nvGraphicFramePr>
        <xdr:cNvPr id="4" name="Диаграмма 4"/>
        <xdr:cNvGraphicFramePr/>
      </xdr:nvGraphicFramePr>
      <xdr:xfrm>
        <a:off x="9115425" y="2676525"/>
        <a:ext cx="26574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209550</xdr:colOff>
      <xdr:row>23</xdr:row>
      <xdr:rowOff>0</xdr:rowOff>
    </xdr:from>
    <xdr:to>
      <xdr:col>12</xdr:col>
      <xdr:colOff>428625</xdr:colOff>
      <xdr:row>32</xdr:row>
      <xdr:rowOff>104775</xdr:rowOff>
    </xdr:to>
    <xdr:graphicFrame>
      <xdr:nvGraphicFramePr>
        <xdr:cNvPr id="5" name="Диаграмма 5"/>
        <xdr:cNvGraphicFramePr/>
      </xdr:nvGraphicFramePr>
      <xdr:xfrm>
        <a:off x="9115425" y="4743450"/>
        <a:ext cx="265747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209550</xdr:colOff>
      <xdr:row>23</xdr:row>
      <xdr:rowOff>9525</xdr:rowOff>
    </xdr:from>
    <xdr:to>
      <xdr:col>7</xdr:col>
      <xdr:colOff>428625</xdr:colOff>
      <xdr:row>32</xdr:row>
      <xdr:rowOff>114300</xdr:rowOff>
    </xdr:to>
    <xdr:graphicFrame>
      <xdr:nvGraphicFramePr>
        <xdr:cNvPr id="6" name="Диаграмма 6"/>
        <xdr:cNvGraphicFramePr/>
      </xdr:nvGraphicFramePr>
      <xdr:xfrm>
        <a:off x="6067425" y="4752975"/>
        <a:ext cx="265747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8"/>
  <sheetViews>
    <sheetView zoomScalePageLayoutView="0" workbookViewId="0" topLeftCell="A10">
      <selection activeCell="D12" sqref="D12"/>
    </sheetView>
  </sheetViews>
  <sheetFormatPr defaultColWidth="9.140625" defaultRowHeight="15"/>
  <cols>
    <col min="1" max="1" width="91.8515625" style="0" customWidth="1"/>
  </cols>
  <sheetData>
    <row r="1" ht="19.5" thickBot="1">
      <c r="A1" s="37" t="s">
        <v>189</v>
      </c>
    </row>
    <row r="2" ht="15">
      <c r="A2" t="s">
        <v>290</v>
      </c>
    </row>
    <row r="3" ht="15">
      <c r="A3" t="s">
        <v>282</v>
      </c>
    </row>
    <row r="4" ht="15">
      <c r="A4" t="s">
        <v>269</v>
      </c>
    </row>
    <row r="5" ht="15">
      <c r="A5" s="17" t="s">
        <v>217</v>
      </c>
    </row>
    <row r="6" ht="15.75" thickBot="1">
      <c r="A6" s="17"/>
    </row>
    <row r="7" ht="38.25" thickBot="1">
      <c r="A7" s="38" t="s">
        <v>286</v>
      </c>
    </row>
    <row r="8" s="35" customFormat="1" ht="36.75" customHeight="1">
      <c r="A8" s="36" t="s">
        <v>285</v>
      </c>
    </row>
    <row r="9" s="32" customFormat="1" ht="18.75">
      <c r="A9" s="33" t="s">
        <v>284</v>
      </c>
    </row>
    <row r="10" s="32" customFormat="1" ht="18.75">
      <c r="A10" s="34" t="s">
        <v>283</v>
      </c>
    </row>
    <row r="11" s="32" customFormat="1" ht="19.5" thickBot="1"/>
    <row r="12" ht="38.25" thickBot="1">
      <c r="A12" s="38" t="s">
        <v>289</v>
      </c>
    </row>
    <row r="13" ht="15.75" thickBot="1">
      <c r="A13" s="16"/>
    </row>
    <row r="14" ht="19.5" thickBot="1">
      <c r="A14" s="38" t="s">
        <v>287</v>
      </c>
    </row>
    <row r="15" ht="15.75" thickBot="1">
      <c r="A15" s="1"/>
    </row>
    <row r="16" ht="38.25" thickBot="1">
      <c r="A16" s="38" t="s">
        <v>288</v>
      </c>
    </row>
    <row r="17" ht="15.75" thickBot="1"/>
    <row r="18" ht="38.25" thickBot="1">
      <c r="A18" s="38" t="s">
        <v>433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8"/>
  <sheetViews>
    <sheetView view="pageBreakPreview" zoomScale="90" zoomScaleSheetLayoutView="90" workbookViewId="0" topLeftCell="A218">
      <selection activeCell="D237" sqref="D237"/>
    </sheetView>
  </sheetViews>
  <sheetFormatPr defaultColWidth="9.140625" defaultRowHeight="15"/>
  <cols>
    <col min="1" max="1" width="87.28125" style="0" customWidth="1"/>
    <col min="2" max="2" width="28.140625" style="0" customWidth="1"/>
    <col min="3" max="3" width="2.421875" style="0" customWidth="1"/>
  </cols>
  <sheetData>
    <row r="1" spans="1:2" ht="18.75">
      <c r="A1" s="90" t="s">
        <v>251</v>
      </c>
      <c r="B1" s="90"/>
    </row>
    <row r="2" ht="6" customHeight="1">
      <c r="A2" s="2"/>
    </row>
    <row r="3" spans="1:2" ht="18" customHeight="1">
      <c r="A3" s="90" t="s">
        <v>280</v>
      </c>
      <c r="B3" s="90"/>
    </row>
    <row r="4" spans="1:2" ht="22.5">
      <c r="A4" s="116" t="s">
        <v>281</v>
      </c>
      <c r="B4" s="116"/>
    </row>
    <row r="5" spans="1:2" ht="30" customHeight="1">
      <c r="A5" s="28" t="s">
        <v>456</v>
      </c>
      <c r="B5" s="29"/>
    </row>
    <row r="6" spans="1:2" ht="30" customHeight="1">
      <c r="A6" s="27" t="s">
        <v>457</v>
      </c>
      <c r="B6" s="30"/>
    </row>
    <row r="7" spans="1:2" ht="30" customHeight="1">
      <c r="A7" s="26" t="s">
        <v>458</v>
      </c>
      <c r="B7" s="31"/>
    </row>
    <row r="8" spans="1:2" ht="18.75">
      <c r="A8" s="100" t="s">
        <v>227</v>
      </c>
      <c r="B8" s="101"/>
    </row>
    <row r="9" spans="1:2" ht="18.75">
      <c r="A9" s="42" t="s">
        <v>253</v>
      </c>
      <c r="B9" s="42"/>
    </row>
    <row r="10" spans="1:2" ht="141.75">
      <c r="A10" s="8" t="s">
        <v>235</v>
      </c>
      <c r="B10" s="13" t="s">
        <v>236</v>
      </c>
    </row>
    <row r="11" spans="1:2" ht="15.75">
      <c r="A11" s="53" t="s">
        <v>359</v>
      </c>
      <c r="B11" s="41">
        <f>AVERAGE(B12:B14)</f>
        <v>2.6666666666666665</v>
      </c>
    </row>
    <row r="12" spans="1:2" ht="31.5">
      <c r="A12" s="45" t="s">
        <v>364</v>
      </c>
      <c r="B12" s="22">
        <v>2</v>
      </c>
    </row>
    <row r="13" spans="1:2" ht="47.25">
      <c r="A13" s="60" t="s">
        <v>260</v>
      </c>
      <c r="B13" s="22">
        <v>3</v>
      </c>
    </row>
    <row r="14" spans="1:2" ht="15.75">
      <c r="A14" s="60" t="s">
        <v>263</v>
      </c>
      <c r="B14" s="22">
        <v>3</v>
      </c>
    </row>
    <row r="15" spans="1:2" ht="15.75">
      <c r="A15" s="61" t="s">
        <v>360</v>
      </c>
      <c r="B15" s="62">
        <f>AVERAGE(B16:B20)</f>
        <v>3</v>
      </c>
    </row>
    <row r="16" spans="1:2" ht="47.25">
      <c r="A16" s="45" t="s">
        <v>365</v>
      </c>
      <c r="B16" s="22">
        <v>3</v>
      </c>
    </row>
    <row r="17" spans="1:2" ht="47.25">
      <c r="A17" s="45" t="s">
        <v>366</v>
      </c>
      <c r="B17" s="22">
        <v>3</v>
      </c>
    </row>
    <row r="18" spans="1:2" ht="31.5">
      <c r="A18" s="45" t="s">
        <v>367</v>
      </c>
      <c r="B18" s="22">
        <v>3</v>
      </c>
    </row>
    <row r="19" spans="1:2" ht="47.25">
      <c r="A19" s="45" t="s">
        <v>368</v>
      </c>
      <c r="B19" s="22">
        <v>3</v>
      </c>
    </row>
    <row r="20" spans="1:2" ht="31.5">
      <c r="A20" s="45" t="s">
        <v>369</v>
      </c>
      <c r="B20" s="22">
        <v>3</v>
      </c>
    </row>
    <row r="21" spans="1:2" ht="15.75">
      <c r="A21" s="61" t="s">
        <v>361</v>
      </c>
      <c r="B21" s="62">
        <f>AVERAGE(B22:B24)</f>
        <v>3</v>
      </c>
    </row>
    <row r="22" spans="1:2" ht="47.25">
      <c r="A22" s="60" t="s">
        <v>254</v>
      </c>
      <c r="B22" s="22">
        <v>3</v>
      </c>
    </row>
    <row r="23" spans="1:2" ht="47.25">
      <c r="A23" s="60" t="s">
        <v>255</v>
      </c>
      <c r="B23" s="22">
        <v>3</v>
      </c>
    </row>
    <row r="24" spans="1:2" ht="47.25">
      <c r="A24" s="60" t="s">
        <v>256</v>
      </c>
      <c r="B24" s="22">
        <v>3</v>
      </c>
    </row>
    <row r="25" spans="1:2" ht="15.75">
      <c r="A25" s="53" t="s">
        <v>362</v>
      </c>
      <c r="B25" s="41">
        <f>AVERAGE(B26:B31)</f>
        <v>2.5</v>
      </c>
    </row>
    <row r="26" spans="1:2" ht="31.5">
      <c r="A26" s="45" t="s">
        <v>363</v>
      </c>
      <c r="B26" s="22">
        <v>2</v>
      </c>
    </row>
    <row r="27" spans="1:2" ht="47.25">
      <c r="A27" s="60" t="s">
        <v>257</v>
      </c>
      <c r="B27" s="22">
        <v>3</v>
      </c>
    </row>
    <row r="28" spans="1:2" ht="47.25">
      <c r="A28" s="60" t="s">
        <v>258</v>
      </c>
      <c r="B28" s="22">
        <v>2</v>
      </c>
    </row>
    <row r="29" spans="1:2" ht="63">
      <c r="A29" s="60" t="s">
        <v>259</v>
      </c>
      <c r="B29" s="22">
        <v>2</v>
      </c>
    </row>
    <row r="30" spans="1:2" ht="47.25">
      <c r="A30" s="60" t="s">
        <v>261</v>
      </c>
      <c r="B30" s="22">
        <v>3</v>
      </c>
    </row>
    <row r="31" spans="1:2" ht="15.75">
      <c r="A31" s="60" t="s">
        <v>262</v>
      </c>
      <c r="B31" s="22">
        <v>3</v>
      </c>
    </row>
    <row r="32" spans="1:2" ht="15.75">
      <c r="A32" s="53" t="s">
        <v>370</v>
      </c>
      <c r="B32" s="41">
        <f>AVERAGE(B33:B35)</f>
        <v>3</v>
      </c>
    </row>
    <row r="33" spans="1:2" ht="31.5">
      <c r="A33" s="45" t="s">
        <v>371</v>
      </c>
      <c r="B33" s="22">
        <v>3</v>
      </c>
    </row>
    <row r="34" spans="1:2" ht="31.5" customHeight="1">
      <c r="A34" s="45" t="s">
        <v>372</v>
      </c>
      <c r="B34" s="22">
        <v>3</v>
      </c>
    </row>
    <row r="35" spans="1:2" ht="31.5">
      <c r="A35" s="45" t="s">
        <v>373</v>
      </c>
      <c r="B35" s="22">
        <v>3</v>
      </c>
    </row>
    <row r="36" spans="1:2" ht="31.5">
      <c r="A36" s="55" t="s">
        <v>221</v>
      </c>
      <c r="B36" s="51">
        <f>(B32+B25+B21+B15+B11)/5</f>
        <v>2.833333333333333</v>
      </c>
    </row>
    <row r="37" spans="1:2" ht="18.75">
      <c r="A37" s="56" t="s">
        <v>265</v>
      </c>
      <c r="B37" s="56"/>
    </row>
    <row r="38" spans="1:2" ht="15.75">
      <c r="A38" s="53" t="s">
        <v>374</v>
      </c>
      <c r="B38" s="41">
        <f>AVERAGE(B39:B41)</f>
        <v>3</v>
      </c>
    </row>
    <row r="39" spans="1:2" ht="46.5" customHeight="1">
      <c r="A39" s="4" t="s">
        <v>88</v>
      </c>
      <c r="B39" s="22">
        <v>3</v>
      </c>
    </row>
    <row r="40" spans="1:2" ht="31.5">
      <c r="A40" s="4" t="s">
        <v>85</v>
      </c>
      <c r="B40" s="22">
        <v>3</v>
      </c>
    </row>
    <row r="41" spans="1:2" ht="47.25">
      <c r="A41" s="4" t="s">
        <v>86</v>
      </c>
      <c r="B41" s="22">
        <v>3</v>
      </c>
    </row>
    <row r="42" spans="1:2" ht="15.75">
      <c r="A42" s="53" t="s">
        <v>375</v>
      </c>
      <c r="B42" s="41">
        <f>AVERAGE(B43:B44)</f>
        <v>3</v>
      </c>
    </row>
    <row r="43" spans="1:2" ht="31.5">
      <c r="A43" s="4" t="s">
        <v>382</v>
      </c>
      <c r="B43" s="22">
        <v>3</v>
      </c>
    </row>
    <row r="44" spans="1:2" ht="47.25">
      <c r="A44" s="4" t="s">
        <v>383</v>
      </c>
      <c r="B44" s="22">
        <v>3</v>
      </c>
    </row>
    <row r="45" spans="1:2" ht="15.75">
      <c r="A45" s="53" t="s">
        <v>376</v>
      </c>
      <c r="B45" s="41">
        <f>AVERAGE(B46:B48)</f>
        <v>3</v>
      </c>
    </row>
    <row r="46" spans="1:2" ht="47.25">
      <c r="A46" s="4" t="s">
        <v>266</v>
      </c>
      <c r="B46" s="22">
        <v>3</v>
      </c>
    </row>
    <row r="47" spans="1:2" ht="63">
      <c r="A47" s="4" t="s">
        <v>89</v>
      </c>
      <c r="B47" s="22">
        <v>3</v>
      </c>
    </row>
    <row r="48" spans="1:2" ht="78.75">
      <c r="A48" s="4" t="s">
        <v>384</v>
      </c>
      <c r="B48" s="22">
        <v>3</v>
      </c>
    </row>
    <row r="49" spans="1:2" ht="15.75">
      <c r="A49" s="53" t="s">
        <v>377</v>
      </c>
      <c r="B49" s="41">
        <f>AVERAGE(B50:B54)</f>
        <v>3</v>
      </c>
    </row>
    <row r="50" spans="1:2" ht="47.25">
      <c r="A50" s="4" t="s">
        <v>380</v>
      </c>
      <c r="B50" s="22">
        <v>3</v>
      </c>
    </row>
    <row r="51" spans="1:2" ht="47.25">
      <c r="A51" s="4" t="s">
        <v>83</v>
      </c>
      <c r="B51" s="22">
        <v>3</v>
      </c>
    </row>
    <row r="52" spans="1:2" ht="33" customHeight="1">
      <c r="A52" s="4" t="s">
        <v>381</v>
      </c>
      <c r="B52" s="22">
        <v>3</v>
      </c>
    </row>
    <row r="53" spans="1:2" ht="47.25">
      <c r="A53" s="4" t="s">
        <v>268</v>
      </c>
      <c r="B53" s="22">
        <v>3</v>
      </c>
    </row>
    <row r="54" spans="1:2" ht="47.25">
      <c r="A54" s="4" t="s">
        <v>84</v>
      </c>
      <c r="B54" s="22">
        <v>3</v>
      </c>
    </row>
    <row r="55" spans="1:2" ht="15.75">
      <c r="A55" s="53" t="s">
        <v>378</v>
      </c>
      <c r="B55" s="41">
        <f>AVERAGE(B56:B58)</f>
        <v>3</v>
      </c>
    </row>
    <row r="56" spans="1:2" ht="47.25">
      <c r="A56" s="4" t="s">
        <v>87</v>
      </c>
      <c r="B56" s="22">
        <v>3</v>
      </c>
    </row>
    <row r="57" spans="1:2" ht="37.5" customHeight="1">
      <c r="A57" s="4" t="s">
        <v>267</v>
      </c>
      <c r="B57" s="22">
        <v>3</v>
      </c>
    </row>
    <row r="58" spans="1:2" ht="47.25">
      <c r="A58" s="4" t="s">
        <v>385</v>
      </c>
      <c r="B58" s="22">
        <v>3</v>
      </c>
    </row>
    <row r="59" spans="1:2" ht="15.75">
      <c r="A59" s="53" t="s">
        <v>379</v>
      </c>
      <c r="B59" s="41">
        <f>AVERAGE(B60:B61)</f>
        <v>3</v>
      </c>
    </row>
    <row r="60" spans="1:2" ht="47.25">
      <c r="A60" s="4" t="s">
        <v>90</v>
      </c>
      <c r="B60" s="22">
        <v>3</v>
      </c>
    </row>
    <row r="61" spans="1:2" ht="15.75">
      <c r="A61" s="4" t="s">
        <v>270</v>
      </c>
      <c r="B61" s="22">
        <v>3</v>
      </c>
    </row>
    <row r="62" spans="1:2" ht="15.75">
      <c r="A62" s="53" t="s">
        <v>390</v>
      </c>
      <c r="B62" s="41">
        <f>AVERAGE(B63:B65)</f>
        <v>3</v>
      </c>
    </row>
    <row r="63" spans="1:2" ht="31.5">
      <c r="A63" s="45" t="s">
        <v>393</v>
      </c>
      <c r="B63" s="22">
        <v>3</v>
      </c>
    </row>
    <row r="64" spans="1:2" ht="47.25">
      <c r="A64" s="45" t="s">
        <v>372</v>
      </c>
      <c r="B64" s="22">
        <v>3</v>
      </c>
    </row>
    <row r="65" spans="1:2" ht="31.5">
      <c r="A65" s="45" t="s">
        <v>373</v>
      </c>
      <c r="B65" s="22">
        <v>3</v>
      </c>
    </row>
    <row r="66" spans="1:2" ht="31.5">
      <c r="A66" s="55" t="s">
        <v>117</v>
      </c>
      <c r="B66" s="51">
        <f>(B62+B59+B55+B49+B45+B42+B38)/7</f>
        <v>3</v>
      </c>
    </row>
    <row r="67" spans="1:2" ht="37.5">
      <c r="A67" s="56" t="s">
        <v>271</v>
      </c>
      <c r="B67" s="56"/>
    </row>
    <row r="68" spans="1:2" ht="15.75">
      <c r="A68" s="53" t="s">
        <v>386</v>
      </c>
      <c r="B68" s="41">
        <f>AVERAGE(B69:B74)</f>
        <v>3</v>
      </c>
    </row>
    <row r="69" spans="1:2" ht="47.25">
      <c r="A69" s="4" t="s">
        <v>272</v>
      </c>
      <c r="B69" s="22">
        <v>3</v>
      </c>
    </row>
    <row r="70" spans="1:2" ht="63">
      <c r="A70" s="4" t="s">
        <v>277</v>
      </c>
      <c r="B70" s="22">
        <v>3</v>
      </c>
    </row>
    <row r="71" spans="1:2" ht="31.5">
      <c r="A71" s="4" t="s">
        <v>278</v>
      </c>
      <c r="B71" s="22">
        <v>3</v>
      </c>
    </row>
    <row r="72" spans="1:2" ht="63">
      <c r="A72" s="4" t="s">
        <v>91</v>
      </c>
      <c r="B72" s="22">
        <v>3</v>
      </c>
    </row>
    <row r="73" spans="1:2" ht="15.75">
      <c r="A73" s="4" t="s">
        <v>273</v>
      </c>
      <c r="B73" s="22">
        <v>3</v>
      </c>
    </row>
    <row r="74" spans="1:2" ht="31.5">
      <c r="A74" s="4" t="s">
        <v>274</v>
      </c>
      <c r="B74" s="22">
        <v>3</v>
      </c>
    </row>
    <row r="75" spans="1:2" ht="15.75">
      <c r="A75" s="53" t="s">
        <v>387</v>
      </c>
      <c r="B75" s="41">
        <f>AVERAGE(B76:B78)</f>
        <v>3</v>
      </c>
    </row>
    <row r="76" spans="1:2" ht="47.25">
      <c r="A76" s="6" t="s">
        <v>92</v>
      </c>
      <c r="B76" s="22">
        <v>3</v>
      </c>
    </row>
    <row r="77" spans="1:2" ht="63">
      <c r="A77" s="6" t="s">
        <v>395</v>
      </c>
      <c r="B77" s="22">
        <v>3</v>
      </c>
    </row>
    <row r="78" spans="1:2" ht="58.5" customHeight="1">
      <c r="A78" s="4" t="s">
        <v>394</v>
      </c>
      <c r="B78" s="22">
        <v>3</v>
      </c>
    </row>
    <row r="79" spans="1:2" ht="15.75">
      <c r="A79" s="53" t="s">
        <v>388</v>
      </c>
      <c r="B79" s="41">
        <f>AVERAGE(B80:B82)</f>
        <v>2.6666666666666665</v>
      </c>
    </row>
    <row r="80" spans="1:2" ht="47.25">
      <c r="A80" s="4" t="s">
        <v>276</v>
      </c>
      <c r="B80" s="22">
        <v>3</v>
      </c>
    </row>
    <row r="81" spans="1:2" ht="31.5">
      <c r="A81" s="4" t="s">
        <v>275</v>
      </c>
      <c r="B81" s="22">
        <v>3</v>
      </c>
    </row>
    <row r="82" spans="1:2" ht="47.25">
      <c r="A82" s="4" t="s">
        <v>396</v>
      </c>
      <c r="B82" s="22">
        <v>2</v>
      </c>
    </row>
    <row r="83" spans="1:2" ht="15.75">
      <c r="A83" s="53" t="s">
        <v>389</v>
      </c>
      <c r="B83" s="41">
        <f>AVERAGE(B84:B85)</f>
        <v>3</v>
      </c>
    </row>
    <row r="84" spans="1:2" ht="63">
      <c r="A84" s="4" t="s">
        <v>93</v>
      </c>
      <c r="B84" s="22">
        <v>3</v>
      </c>
    </row>
    <row r="85" spans="1:2" ht="47.25">
      <c r="A85" s="4" t="s">
        <v>397</v>
      </c>
      <c r="B85" s="22">
        <v>3</v>
      </c>
    </row>
    <row r="86" spans="1:2" ht="15.75">
      <c r="A86" s="53" t="s">
        <v>391</v>
      </c>
      <c r="B86" s="41">
        <f>AVERAGE(B87:B89)</f>
        <v>3</v>
      </c>
    </row>
    <row r="87" spans="1:2" ht="31.5">
      <c r="A87" s="45" t="s">
        <v>392</v>
      </c>
      <c r="B87" s="22">
        <v>3</v>
      </c>
    </row>
    <row r="88" spans="1:2" ht="47.25">
      <c r="A88" s="45" t="s">
        <v>372</v>
      </c>
      <c r="B88" s="22">
        <v>3</v>
      </c>
    </row>
    <row r="89" spans="1:2" ht="31.5">
      <c r="A89" s="45" t="s">
        <v>373</v>
      </c>
      <c r="B89" s="22">
        <v>3</v>
      </c>
    </row>
    <row r="90" spans="1:2" ht="31.5">
      <c r="A90" s="55" t="s">
        <v>219</v>
      </c>
      <c r="B90" s="51">
        <f>(B86+B83+B79+B75+B68)/5</f>
        <v>2.933333333333333</v>
      </c>
    </row>
    <row r="91" spans="1:2" ht="18.75">
      <c r="A91" s="56" t="s">
        <v>279</v>
      </c>
      <c r="B91" s="56"/>
    </row>
    <row r="92" spans="1:2" ht="15.75">
      <c r="A92" s="53" t="s">
        <v>398</v>
      </c>
      <c r="B92" s="41">
        <f>AVERAGE(B93:B94)</f>
        <v>3</v>
      </c>
    </row>
    <row r="93" spans="1:2" ht="47.25">
      <c r="A93" s="4" t="s">
        <v>408</v>
      </c>
      <c r="B93" s="22">
        <v>3</v>
      </c>
    </row>
    <row r="94" spans="1:2" ht="31.5">
      <c r="A94" s="4" t="s">
        <v>409</v>
      </c>
      <c r="B94" s="22">
        <v>3</v>
      </c>
    </row>
    <row r="95" spans="1:2" ht="15.75">
      <c r="A95" s="53" t="s">
        <v>400</v>
      </c>
      <c r="B95" s="41">
        <f>AVERAGE(B96:B97)</f>
        <v>3</v>
      </c>
    </row>
    <row r="96" spans="1:2" ht="63">
      <c r="A96" s="4" t="s">
        <v>101</v>
      </c>
      <c r="B96" s="22">
        <v>3</v>
      </c>
    </row>
    <row r="97" spans="1:2" ht="63">
      <c r="A97" s="4" t="s">
        <v>406</v>
      </c>
      <c r="B97" s="22">
        <v>3</v>
      </c>
    </row>
    <row r="98" spans="1:2" ht="15.75">
      <c r="A98" s="53" t="s">
        <v>399</v>
      </c>
      <c r="B98" s="41">
        <f>AVERAGE(B99:B100)</f>
        <v>3</v>
      </c>
    </row>
    <row r="99" spans="1:2" ht="47.25">
      <c r="A99" s="4" t="s">
        <v>405</v>
      </c>
      <c r="B99" s="22">
        <v>3</v>
      </c>
    </row>
    <row r="100" spans="1:2" ht="63">
      <c r="A100" s="4" t="s">
        <v>97</v>
      </c>
      <c r="B100" s="22">
        <v>3</v>
      </c>
    </row>
    <row r="101" spans="1:2" ht="15.75">
      <c r="A101" s="53" t="s">
        <v>401</v>
      </c>
      <c r="B101" s="41">
        <f>AVERAGE(B102:B105)</f>
        <v>3</v>
      </c>
    </row>
    <row r="102" spans="1:2" ht="47.25">
      <c r="A102" s="4" t="s">
        <v>94</v>
      </c>
      <c r="B102" s="22">
        <v>3</v>
      </c>
    </row>
    <row r="103" spans="1:2" ht="47.25">
      <c r="A103" s="4" t="s">
        <v>95</v>
      </c>
      <c r="B103" s="22">
        <v>3</v>
      </c>
    </row>
    <row r="104" spans="1:2" ht="31.5">
      <c r="A104" s="4" t="s">
        <v>99</v>
      </c>
      <c r="B104" s="22">
        <v>3</v>
      </c>
    </row>
    <row r="105" spans="1:2" ht="63">
      <c r="A105" s="4" t="s">
        <v>96</v>
      </c>
      <c r="B105" s="22">
        <v>3</v>
      </c>
    </row>
    <row r="106" spans="1:2" ht="15.75">
      <c r="A106" s="53" t="s">
        <v>402</v>
      </c>
      <c r="B106" s="41">
        <f>AVERAGE(B107:B109)</f>
        <v>3</v>
      </c>
    </row>
    <row r="107" spans="1:2" ht="47.25">
      <c r="A107" s="4" t="s">
        <v>100</v>
      </c>
      <c r="B107" s="22">
        <v>3</v>
      </c>
    </row>
    <row r="108" spans="1:2" ht="78.75">
      <c r="A108" s="4" t="s">
        <v>98</v>
      </c>
      <c r="B108" s="22">
        <v>3</v>
      </c>
    </row>
    <row r="109" spans="1:2" ht="47.25">
      <c r="A109" s="4" t="s">
        <v>407</v>
      </c>
      <c r="B109" s="22">
        <v>3</v>
      </c>
    </row>
    <row r="110" spans="1:2" ht="15.75">
      <c r="A110" s="53" t="s">
        <v>403</v>
      </c>
      <c r="B110" s="41">
        <f>AVERAGE(B111:B113)</f>
        <v>3</v>
      </c>
    </row>
    <row r="111" spans="1:2" ht="31.5">
      <c r="A111" s="45" t="s">
        <v>404</v>
      </c>
      <c r="B111" s="22">
        <v>3</v>
      </c>
    </row>
    <row r="112" spans="1:2" ht="31.5" customHeight="1">
      <c r="A112" s="45" t="s">
        <v>372</v>
      </c>
      <c r="B112" s="22">
        <v>3</v>
      </c>
    </row>
    <row r="113" spans="1:2" ht="31.5">
      <c r="A113" s="45" t="s">
        <v>373</v>
      </c>
      <c r="B113" s="22">
        <v>3</v>
      </c>
    </row>
    <row r="114" spans="1:2" ht="31.5">
      <c r="A114" s="55" t="s">
        <v>410</v>
      </c>
      <c r="B114" s="51">
        <f>(B110+B106+B101+B98+B95+B92)/6</f>
        <v>3</v>
      </c>
    </row>
    <row r="115" spans="1:2" ht="37.5">
      <c r="A115" s="42" t="s">
        <v>17</v>
      </c>
      <c r="B115" s="42"/>
    </row>
    <row r="116" spans="1:2" ht="15.75">
      <c r="A116" s="50" t="s">
        <v>411</v>
      </c>
      <c r="B116" s="40">
        <f>AVERAGE(B117:B122)</f>
        <v>3</v>
      </c>
    </row>
    <row r="117" spans="1:2" ht="63">
      <c r="A117" s="21" t="s">
        <v>421</v>
      </c>
      <c r="B117" s="22">
        <v>3</v>
      </c>
    </row>
    <row r="118" spans="1:2" ht="47.25">
      <c r="A118" s="21" t="s">
        <v>423</v>
      </c>
      <c r="B118" s="22">
        <v>3</v>
      </c>
    </row>
    <row r="119" spans="1:2" ht="32.25" customHeight="1">
      <c r="A119" s="21" t="s">
        <v>424</v>
      </c>
      <c r="B119" s="22">
        <v>3</v>
      </c>
    </row>
    <row r="120" spans="1:2" ht="47.25">
      <c r="A120" s="21" t="s">
        <v>425</v>
      </c>
      <c r="B120" s="22">
        <v>3</v>
      </c>
    </row>
    <row r="121" spans="1:2" ht="15.75">
      <c r="A121" s="21" t="s">
        <v>422</v>
      </c>
      <c r="B121" s="22">
        <v>3</v>
      </c>
    </row>
    <row r="122" spans="1:2" ht="31.5">
      <c r="A122" s="21" t="s">
        <v>426</v>
      </c>
      <c r="B122" s="22">
        <v>3</v>
      </c>
    </row>
    <row r="123" spans="1:2" ht="15.75">
      <c r="A123" s="50" t="s">
        <v>412</v>
      </c>
      <c r="B123" s="41">
        <f>AVERAGE(B124:B144)</f>
        <v>2.9523809523809526</v>
      </c>
    </row>
    <row r="124" spans="1:2" ht="110.25">
      <c r="A124" s="21" t="s">
        <v>33</v>
      </c>
      <c r="B124" s="22">
        <v>3</v>
      </c>
    </row>
    <row r="125" spans="1:2" ht="31.5">
      <c r="A125" s="21" t="s">
        <v>34</v>
      </c>
      <c r="B125" s="22">
        <v>3</v>
      </c>
    </row>
    <row r="126" spans="1:2" ht="78.75">
      <c r="A126" s="21" t="s">
        <v>103</v>
      </c>
      <c r="B126" s="22">
        <v>3</v>
      </c>
    </row>
    <row r="127" spans="1:2" ht="31.5">
      <c r="A127" s="21" t="s">
        <v>35</v>
      </c>
      <c r="B127" s="22">
        <v>3</v>
      </c>
    </row>
    <row r="128" spans="1:2" ht="31.5">
      <c r="A128" s="21" t="s">
        <v>36</v>
      </c>
      <c r="B128" s="22">
        <v>3</v>
      </c>
    </row>
    <row r="129" spans="1:2" ht="31.5">
      <c r="A129" s="21" t="s">
        <v>37</v>
      </c>
      <c r="B129" s="22">
        <v>3</v>
      </c>
    </row>
    <row r="130" spans="1:2" ht="31.5">
      <c r="A130" s="21" t="s">
        <v>38</v>
      </c>
      <c r="B130" s="22">
        <v>3</v>
      </c>
    </row>
    <row r="131" spans="1:2" ht="63">
      <c r="A131" s="21" t="s">
        <v>39</v>
      </c>
      <c r="B131" s="22">
        <v>3</v>
      </c>
    </row>
    <row r="132" spans="1:2" ht="31.5">
      <c r="A132" s="21" t="s">
        <v>40</v>
      </c>
      <c r="B132" s="22">
        <v>3</v>
      </c>
    </row>
    <row r="133" spans="1:2" ht="47.25">
      <c r="A133" s="21" t="s">
        <v>41</v>
      </c>
      <c r="B133" s="22">
        <v>3</v>
      </c>
    </row>
    <row r="134" spans="1:2" ht="15.75">
      <c r="A134" s="21" t="s">
        <v>42</v>
      </c>
      <c r="B134" s="22">
        <v>3</v>
      </c>
    </row>
    <row r="135" spans="1:2" ht="15.75">
      <c r="A135" s="21" t="s">
        <v>104</v>
      </c>
      <c r="B135" s="22">
        <v>3</v>
      </c>
    </row>
    <row r="136" spans="1:2" ht="31.5">
      <c r="A136" s="21" t="s">
        <v>43</v>
      </c>
      <c r="B136" s="22">
        <v>2</v>
      </c>
    </row>
    <row r="137" spans="1:2" ht="47.25">
      <c r="A137" s="21" t="s">
        <v>44</v>
      </c>
      <c r="B137" s="22">
        <v>3</v>
      </c>
    </row>
    <row r="138" spans="1:2" ht="31.5">
      <c r="A138" s="21" t="s">
        <v>45</v>
      </c>
      <c r="B138" s="22">
        <v>3</v>
      </c>
    </row>
    <row r="139" spans="1:2" ht="47.25">
      <c r="A139" s="21" t="s">
        <v>46</v>
      </c>
      <c r="B139" s="22">
        <v>3</v>
      </c>
    </row>
    <row r="140" spans="1:2" ht="31.5">
      <c r="A140" s="21" t="s">
        <v>47</v>
      </c>
      <c r="B140" s="22">
        <v>3</v>
      </c>
    </row>
    <row r="141" spans="1:2" ht="47.25">
      <c r="A141" s="21" t="s">
        <v>48</v>
      </c>
      <c r="B141" s="22">
        <v>3</v>
      </c>
    </row>
    <row r="142" spans="1:2" ht="31.5">
      <c r="A142" s="21" t="s">
        <v>49</v>
      </c>
      <c r="B142" s="22">
        <v>3</v>
      </c>
    </row>
    <row r="143" spans="1:2" ht="31.5">
      <c r="A143" s="21" t="s">
        <v>50</v>
      </c>
      <c r="B143" s="22">
        <v>3</v>
      </c>
    </row>
    <row r="144" spans="1:2" ht="47.25">
      <c r="A144" s="63" t="s">
        <v>105</v>
      </c>
      <c r="B144" s="54">
        <v>3</v>
      </c>
    </row>
    <row r="145" spans="1:2" ht="15">
      <c r="A145" s="64" t="s">
        <v>413</v>
      </c>
      <c r="B145" s="41">
        <f>AVERAGE(B146:B151)</f>
        <v>2.5</v>
      </c>
    </row>
    <row r="146" spans="1:2" ht="63">
      <c r="A146" s="60" t="s">
        <v>82</v>
      </c>
      <c r="B146" s="22">
        <v>2</v>
      </c>
    </row>
    <row r="147" spans="1:2" ht="63">
      <c r="A147" s="19" t="s">
        <v>264</v>
      </c>
      <c r="B147" s="22">
        <v>3</v>
      </c>
    </row>
    <row r="148" spans="1:2" ht="47.25">
      <c r="A148" s="19" t="s">
        <v>81</v>
      </c>
      <c r="B148" s="22">
        <v>3</v>
      </c>
    </row>
    <row r="149" spans="1:2" ht="31.5">
      <c r="A149" s="19" t="s">
        <v>80</v>
      </c>
      <c r="B149" s="22">
        <v>2</v>
      </c>
    </row>
    <row r="150" spans="1:2" ht="31.5">
      <c r="A150" s="19" t="s">
        <v>79</v>
      </c>
      <c r="B150" s="22">
        <v>3</v>
      </c>
    </row>
    <row r="151" spans="1:2" ht="31.5">
      <c r="A151" s="19" t="s">
        <v>78</v>
      </c>
      <c r="B151" s="22">
        <v>2</v>
      </c>
    </row>
    <row r="152" spans="1:2" ht="15.75">
      <c r="A152" s="57" t="s">
        <v>414</v>
      </c>
      <c r="B152" s="40">
        <f>AVERAGE(B153:B168)</f>
        <v>3</v>
      </c>
    </row>
    <row r="153" spans="1:2" ht="78.75">
      <c r="A153" s="21" t="s">
        <v>102</v>
      </c>
      <c r="B153" s="22">
        <v>3</v>
      </c>
    </row>
    <row r="154" spans="1:2" ht="32.25" customHeight="1">
      <c r="A154" s="21" t="s">
        <v>18</v>
      </c>
      <c r="B154" s="22">
        <v>3</v>
      </c>
    </row>
    <row r="155" spans="1:2" ht="31.5">
      <c r="A155" s="21" t="s">
        <v>19</v>
      </c>
      <c r="B155" s="22">
        <v>3</v>
      </c>
    </row>
    <row r="156" spans="1:2" ht="31.5">
      <c r="A156" s="21" t="s">
        <v>20</v>
      </c>
      <c r="B156" s="22">
        <v>3</v>
      </c>
    </row>
    <row r="157" spans="1:2" ht="15.75">
      <c r="A157" s="21" t="s">
        <v>21</v>
      </c>
      <c r="B157" s="22">
        <v>3</v>
      </c>
    </row>
    <row r="158" spans="1:2" ht="63">
      <c r="A158" s="21" t="s">
        <v>22</v>
      </c>
      <c r="B158" s="22">
        <v>3</v>
      </c>
    </row>
    <row r="159" spans="1:2" ht="31.5">
      <c r="A159" s="21" t="s">
        <v>23</v>
      </c>
      <c r="B159" s="22">
        <v>3</v>
      </c>
    </row>
    <row r="160" spans="1:2" ht="31.5">
      <c r="A160" s="21" t="s">
        <v>24</v>
      </c>
      <c r="B160" s="22">
        <v>3</v>
      </c>
    </row>
    <row r="161" spans="1:2" ht="31.5">
      <c r="A161" s="21" t="s">
        <v>25</v>
      </c>
      <c r="B161" s="22">
        <v>3</v>
      </c>
    </row>
    <row r="162" spans="1:2" ht="63">
      <c r="A162" s="21" t="s">
        <v>26</v>
      </c>
      <c r="B162" s="22">
        <v>3</v>
      </c>
    </row>
    <row r="163" spans="1:2" ht="31.5">
      <c r="A163" s="21" t="s">
        <v>27</v>
      </c>
      <c r="B163" s="22">
        <v>3</v>
      </c>
    </row>
    <row r="164" spans="1:2" ht="31.5">
      <c r="A164" s="21" t="s">
        <v>28</v>
      </c>
      <c r="B164" s="22">
        <v>3</v>
      </c>
    </row>
    <row r="165" spans="1:2" ht="47.25">
      <c r="A165" s="21" t="s">
        <v>29</v>
      </c>
      <c r="B165" s="22">
        <v>3</v>
      </c>
    </row>
    <row r="166" spans="1:2" ht="47.25">
      <c r="A166" s="21" t="s">
        <v>30</v>
      </c>
      <c r="B166" s="22">
        <v>3</v>
      </c>
    </row>
    <row r="167" spans="1:2" ht="31.5">
      <c r="A167" s="21" t="s">
        <v>31</v>
      </c>
      <c r="B167" s="22">
        <v>3</v>
      </c>
    </row>
    <row r="168" spans="1:2" ht="47.25">
      <c r="A168" s="21" t="s">
        <v>32</v>
      </c>
      <c r="B168" s="22">
        <v>3</v>
      </c>
    </row>
    <row r="169" spans="1:2" ht="15">
      <c r="A169" s="57" t="s">
        <v>415</v>
      </c>
      <c r="B169" s="41">
        <f>AVERAGE(B170:B181)</f>
        <v>3</v>
      </c>
    </row>
    <row r="170" spans="1:2" ht="47.25">
      <c r="A170" s="21" t="s">
        <v>51</v>
      </c>
      <c r="B170" s="22">
        <v>3</v>
      </c>
    </row>
    <row r="171" spans="1:2" ht="31.5">
      <c r="A171" s="21" t="s">
        <v>52</v>
      </c>
      <c r="B171" s="22">
        <v>3</v>
      </c>
    </row>
    <row r="172" spans="1:2" ht="31.5">
      <c r="A172" s="21" t="s">
        <v>53</v>
      </c>
      <c r="B172" s="22">
        <v>3</v>
      </c>
    </row>
    <row r="173" spans="1:2" ht="15.75">
      <c r="A173" s="21" t="s">
        <v>54</v>
      </c>
      <c r="B173" s="22">
        <v>3</v>
      </c>
    </row>
    <row r="174" spans="1:2" ht="63">
      <c r="A174" s="21" t="s">
        <v>55</v>
      </c>
      <c r="B174" s="22">
        <v>3</v>
      </c>
    </row>
    <row r="175" spans="1:2" ht="47.25">
      <c r="A175" s="21" t="s">
        <v>56</v>
      </c>
      <c r="B175" s="22">
        <v>3</v>
      </c>
    </row>
    <row r="176" spans="1:2" ht="31.5">
      <c r="A176" s="21" t="s">
        <v>57</v>
      </c>
      <c r="B176" s="22">
        <v>3</v>
      </c>
    </row>
    <row r="177" spans="1:2" ht="31.5">
      <c r="A177" s="21" t="s">
        <v>58</v>
      </c>
      <c r="B177" s="22">
        <v>3</v>
      </c>
    </row>
    <row r="178" spans="1:2" ht="47.25">
      <c r="A178" s="21" t="s">
        <v>106</v>
      </c>
      <c r="B178" s="22">
        <v>3</v>
      </c>
    </row>
    <row r="179" spans="1:2" ht="31.5">
      <c r="A179" s="21" t="s">
        <v>107</v>
      </c>
      <c r="B179" s="22">
        <v>3</v>
      </c>
    </row>
    <row r="180" spans="1:2" ht="47.25">
      <c r="A180" s="21" t="s">
        <v>108</v>
      </c>
      <c r="B180" s="22">
        <v>3</v>
      </c>
    </row>
    <row r="181" spans="1:2" ht="78.75">
      <c r="A181" s="21" t="s">
        <v>109</v>
      </c>
      <c r="B181" s="22">
        <v>3</v>
      </c>
    </row>
    <row r="182" spans="1:2" ht="15">
      <c r="A182" s="57" t="s">
        <v>416</v>
      </c>
      <c r="B182" s="41">
        <f>AVERAGE(B183:B185)</f>
        <v>3</v>
      </c>
    </row>
    <row r="183" spans="1:2" ht="15.75">
      <c r="A183" s="21" t="s">
        <v>418</v>
      </c>
      <c r="B183" s="22">
        <v>3</v>
      </c>
    </row>
    <row r="184" spans="1:2" ht="31.5">
      <c r="A184" s="21" t="s">
        <v>419</v>
      </c>
      <c r="B184" s="22">
        <v>3</v>
      </c>
    </row>
    <row r="185" spans="1:2" ht="39" customHeight="1">
      <c r="A185" s="21" t="s">
        <v>420</v>
      </c>
      <c r="B185" s="22">
        <v>3</v>
      </c>
    </row>
    <row r="186" spans="1:2" ht="15.75">
      <c r="A186" s="53" t="s">
        <v>428</v>
      </c>
      <c r="B186" s="41">
        <f>AVERAGE(B187:B189)</f>
        <v>3</v>
      </c>
    </row>
    <row r="187" spans="1:2" ht="31.5">
      <c r="A187" s="45" t="s">
        <v>392</v>
      </c>
      <c r="B187" s="22">
        <v>3</v>
      </c>
    </row>
    <row r="188" spans="1:2" ht="30.75" customHeight="1">
      <c r="A188" s="45" t="s">
        <v>372</v>
      </c>
      <c r="B188" s="22">
        <v>3</v>
      </c>
    </row>
    <row r="189" spans="1:2" ht="31.5">
      <c r="A189" s="45" t="s">
        <v>373</v>
      </c>
      <c r="B189" s="22">
        <v>3</v>
      </c>
    </row>
    <row r="190" spans="1:2" ht="31.5">
      <c r="A190" s="58" t="s">
        <v>427</v>
      </c>
      <c r="B190" s="59">
        <f>(B186+B182+B169+B152+B145+B123+B116)/7</f>
        <v>2.921768707482993</v>
      </c>
    </row>
    <row r="191" spans="1:2" ht="37.5">
      <c r="A191" s="42" t="s">
        <v>59</v>
      </c>
      <c r="B191" s="42"/>
    </row>
    <row r="192" spans="1:2" ht="63">
      <c r="A192" s="21" t="s">
        <v>60</v>
      </c>
      <c r="B192" s="22">
        <v>3</v>
      </c>
    </row>
    <row r="193" spans="1:2" ht="110.25">
      <c r="A193" s="21" t="s">
        <v>445</v>
      </c>
      <c r="B193" s="22">
        <v>2</v>
      </c>
    </row>
    <row r="194" spans="1:2" ht="15.75">
      <c r="A194" s="21" t="s">
        <v>110</v>
      </c>
      <c r="B194" s="22">
        <v>2</v>
      </c>
    </row>
    <row r="195" spans="1:2" ht="47.25">
      <c r="A195" s="21" t="s">
        <v>228</v>
      </c>
      <c r="B195" s="22">
        <v>3</v>
      </c>
    </row>
    <row r="196" spans="1:2" ht="31.5">
      <c r="A196" s="52" t="s">
        <v>417</v>
      </c>
      <c r="B196" s="39">
        <f>AVERAGE(B192:B195)</f>
        <v>2.5</v>
      </c>
    </row>
    <row r="197" spans="1:2" ht="37.5">
      <c r="A197" s="42" t="s">
        <v>77</v>
      </c>
      <c r="B197" s="42"/>
    </row>
    <row r="198" spans="1:2" ht="78.75">
      <c r="A198" s="20" t="s">
        <v>335</v>
      </c>
      <c r="B198" s="22">
        <v>1</v>
      </c>
    </row>
    <row r="199" spans="1:2" ht="63">
      <c r="A199" s="20" t="s">
        <v>336</v>
      </c>
      <c r="B199" s="22">
        <v>2</v>
      </c>
    </row>
    <row r="200" spans="1:2" ht="47.25">
      <c r="A200" s="20" t="s">
        <v>337</v>
      </c>
      <c r="B200" s="22">
        <v>3</v>
      </c>
    </row>
    <row r="201" spans="1:2" ht="63">
      <c r="A201" s="20" t="s">
        <v>338</v>
      </c>
      <c r="B201" s="22">
        <v>3</v>
      </c>
    </row>
    <row r="202" spans="1:2" ht="63">
      <c r="A202" s="20" t="s">
        <v>339</v>
      </c>
      <c r="B202" s="22">
        <v>2</v>
      </c>
    </row>
    <row r="203" spans="1:2" ht="78.75">
      <c r="A203" s="20" t="s">
        <v>340</v>
      </c>
      <c r="B203" s="22">
        <v>2</v>
      </c>
    </row>
    <row r="204" spans="1:2" ht="94.5">
      <c r="A204" s="20" t="s">
        <v>341</v>
      </c>
      <c r="B204" s="22">
        <v>3</v>
      </c>
    </row>
    <row r="205" spans="1:2" ht="94.5">
      <c r="A205" s="20" t="s">
        <v>342</v>
      </c>
      <c r="B205" s="22">
        <v>3</v>
      </c>
    </row>
    <row r="206" spans="1:2" ht="78.75">
      <c r="A206" s="20" t="s">
        <v>343</v>
      </c>
      <c r="B206" s="22">
        <v>2</v>
      </c>
    </row>
    <row r="207" spans="1:2" ht="78.75">
      <c r="A207" s="20" t="s">
        <v>350</v>
      </c>
      <c r="B207" s="22">
        <v>3</v>
      </c>
    </row>
    <row r="208" spans="1:2" ht="63">
      <c r="A208" s="20" t="s">
        <v>344</v>
      </c>
      <c r="B208" s="22">
        <v>2</v>
      </c>
    </row>
    <row r="209" spans="1:2" ht="47.25">
      <c r="A209" s="20" t="s">
        <v>345</v>
      </c>
      <c r="B209" s="22">
        <v>3</v>
      </c>
    </row>
    <row r="210" spans="1:2" ht="94.5">
      <c r="A210" s="20" t="s">
        <v>349</v>
      </c>
      <c r="B210" s="22">
        <v>3</v>
      </c>
    </row>
    <row r="211" spans="1:2" ht="63">
      <c r="A211" s="20" t="s">
        <v>346</v>
      </c>
      <c r="B211" s="22">
        <v>3</v>
      </c>
    </row>
    <row r="212" spans="1:2" ht="63">
      <c r="A212" s="20" t="s">
        <v>347</v>
      </c>
      <c r="B212" s="22">
        <v>3</v>
      </c>
    </row>
    <row r="213" spans="1:2" ht="47.25">
      <c r="A213" s="20" t="s">
        <v>348</v>
      </c>
      <c r="B213" s="22">
        <v>2</v>
      </c>
    </row>
    <row r="214" spans="1:2" ht="63">
      <c r="A214" s="20" t="s">
        <v>351</v>
      </c>
      <c r="B214" s="22">
        <v>2</v>
      </c>
    </row>
    <row r="215" spans="1:2" ht="78.75">
      <c r="A215" s="20" t="s">
        <v>352</v>
      </c>
      <c r="B215" s="22">
        <v>3</v>
      </c>
    </row>
    <row r="216" spans="1:2" ht="78.75">
      <c r="A216" s="20" t="s">
        <v>353</v>
      </c>
      <c r="B216" s="22">
        <v>3</v>
      </c>
    </row>
    <row r="217" spans="1:2" ht="141.75">
      <c r="A217" s="20" t="s">
        <v>354</v>
      </c>
      <c r="B217" s="22">
        <v>2</v>
      </c>
    </row>
    <row r="218" spans="1:2" ht="63">
      <c r="A218" s="20" t="s">
        <v>355</v>
      </c>
      <c r="B218" s="22">
        <v>2</v>
      </c>
    </row>
    <row r="219" spans="1:2" ht="31.5">
      <c r="A219" s="52" t="s">
        <v>117</v>
      </c>
      <c r="B219" s="51">
        <f>AVERAGE(B198:B218)</f>
        <v>2.4761904761904763</v>
      </c>
    </row>
    <row r="220" spans="1:2" ht="18.75">
      <c r="A220" s="42" t="s">
        <v>132</v>
      </c>
      <c r="B220" s="42"/>
    </row>
    <row r="221" spans="1:2" ht="31.5">
      <c r="A221" s="20" t="s">
        <v>133</v>
      </c>
      <c r="B221" s="22">
        <v>3</v>
      </c>
    </row>
    <row r="222" spans="1:2" ht="31.5">
      <c r="A222" s="20" t="s">
        <v>134</v>
      </c>
      <c r="B222" s="22">
        <v>3</v>
      </c>
    </row>
    <row r="223" spans="1:2" ht="31.5">
      <c r="A223" s="20" t="s">
        <v>135</v>
      </c>
      <c r="B223" s="22">
        <v>3</v>
      </c>
    </row>
    <row r="224" spans="1:2" ht="47.25">
      <c r="A224" s="20" t="s">
        <v>136</v>
      </c>
      <c r="B224" s="22">
        <v>3</v>
      </c>
    </row>
    <row r="225" spans="1:2" ht="31.5">
      <c r="A225" s="20" t="s">
        <v>137</v>
      </c>
      <c r="B225" s="22">
        <v>3</v>
      </c>
    </row>
    <row r="226" spans="1:2" ht="15.75">
      <c r="A226" s="20" t="s">
        <v>138</v>
      </c>
      <c r="B226" s="22">
        <v>3</v>
      </c>
    </row>
    <row r="227" spans="1:2" ht="15.75">
      <c r="A227" s="20" t="s">
        <v>118</v>
      </c>
      <c r="B227" s="22">
        <v>3</v>
      </c>
    </row>
    <row r="228" spans="1:2" ht="15.75">
      <c r="A228" s="20" t="s">
        <v>139</v>
      </c>
      <c r="B228" s="22">
        <v>3</v>
      </c>
    </row>
    <row r="229" spans="1:2" ht="15.75">
      <c r="A229" s="20" t="s">
        <v>140</v>
      </c>
      <c r="B229" s="22">
        <v>3</v>
      </c>
    </row>
    <row r="230" spans="1:2" ht="63">
      <c r="A230" s="20" t="s">
        <v>119</v>
      </c>
      <c r="B230" s="22">
        <v>1</v>
      </c>
    </row>
    <row r="231" spans="1:2" ht="31.5">
      <c r="A231" s="52" t="s">
        <v>222</v>
      </c>
      <c r="B231" s="51">
        <f>AVERAGE(B221:B230)</f>
        <v>2.8</v>
      </c>
    </row>
    <row r="232" spans="1:2" ht="18.75">
      <c r="A232" s="42" t="s">
        <v>181</v>
      </c>
      <c r="B232" s="42"/>
    </row>
    <row r="233" spans="1:2" ht="47.25">
      <c r="A233" s="20" t="s">
        <v>182</v>
      </c>
      <c r="B233" s="22">
        <v>3</v>
      </c>
    </row>
    <row r="234" spans="1:2" ht="47.25">
      <c r="A234" s="20" t="s">
        <v>1</v>
      </c>
      <c r="B234" s="22">
        <v>3</v>
      </c>
    </row>
    <row r="235" spans="1:2" ht="47.25">
      <c r="A235" s="20" t="s">
        <v>2</v>
      </c>
      <c r="B235" s="22">
        <v>3</v>
      </c>
    </row>
    <row r="236" spans="1:2" ht="15.75">
      <c r="A236" s="20" t="s">
        <v>3</v>
      </c>
      <c r="B236" s="22">
        <v>3</v>
      </c>
    </row>
    <row r="237" spans="1:2" ht="78.75">
      <c r="A237" s="20" t="s">
        <v>183</v>
      </c>
      <c r="B237" s="22">
        <v>3</v>
      </c>
    </row>
    <row r="238" spans="1:2" ht="31.5">
      <c r="A238" s="52" t="s">
        <v>216</v>
      </c>
      <c r="B238" s="51">
        <f>AVERAGE(B233:B237)</f>
        <v>3</v>
      </c>
    </row>
  </sheetData>
  <sheetProtection/>
  <mergeCells count="4">
    <mergeCell ref="A1:B1"/>
    <mergeCell ref="A3:B3"/>
    <mergeCell ref="A4:B4"/>
    <mergeCell ref="A8:B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38"/>
  <sheetViews>
    <sheetView view="pageBreakPreview" zoomScale="80" zoomScaleSheetLayoutView="80" workbookViewId="0" topLeftCell="A226">
      <selection activeCell="G237" sqref="G237"/>
    </sheetView>
  </sheetViews>
  <sheetFormatPr defaultColWidth="9.140625" defaultRowHeight="15"/>
  <cols>
    <col min="1" max="1" width="87.28125" style="0" customWidth="1"/>
    <col min="2" max="2" width="28.140625" style="0" customWidth="1"/>
    <col min="3" max="3" width="2.421875" style="0" customWidth="1"/>
  </cols>
  <sheetData>
    <row r="1" spans="1:2" ht="18.75">
      <c r="A1" s="90" t="s">
        <v>251</v>
      </c>
      <c r="B1" s="90"/>
    </row>
    <row r="2" ht="6" customHeight="1">
      <c r="A2" s="2"/>
    </row>
    <row r="3" spans="1:2" ht="18" customHeight="1">
      <c r="A3" s="90" t="s">
        <v>280</v>
      </c>
      <c r="B3" s="90"/>
    </row>
    <row r="4" spans="1:2" ht="22.5">
      <c r="A4" s="116" t="s">
        <v>281</v>
      </c>
      <c r="B4" s="116"/>
    </row>
    <row r="5" spans="1:2" ht="30" customHeight="1">
      <c r="A5" s="28" t="s">
        <v>459</v>
      </c>
      <c r="B5" s="29"/>
    </row>
    <row r="6" spans="1:2" ht="30" customHeight="1">
      <c r="A6" s="27" t="s">
        <v>460</v>
      </c>
      <c r="B6" s="30"/>
    </row>
    <row r="7" spans="1:2" ht="30" customHeight="1">
      <c r="A7" s="26" t="s">
        <v>458</v>
      </c>
      <c r="B7" s="31"/>
    </row>
    <row r="8" spans="1:2" ht="18.75">
      <c r="A8" s="100" t="s">
        <v>227</v>
      </c>
      <c r="B8" s="101"/>
    </row>
    <row r="9" spans="1:2" ht="18.75">
      <c r="A9" s="42" t="s">
        <v>253</v>
      </c>
      <c r="B9" s="42"/>
    </row>
    <row r="10" spans="1:2" ht="141.75">
      <c r="A10" s="8" t="s">
        <v>235</v>
      </c>
      <c r="B10" s="13" t="s">
        <v>236</v>
      </c>
    </row>
    <row r="11" spans="1:2" ht="15.75">
      <c r="A11" s="53" t="s">
        <v>359</v>
      </c>
      <c r="B11" s="41">
        <f>AVERAGE(B12:B14)</f>
        <v>2.6666666666666665</v>
      </c>
    </row>
    <row r="12" spans="1:2" ht="31.5">
      <c r="A12" s="45" t="s">
        <v>364</v>
      </c>
      <c r="B12" s="22">
        <v>2</v>
      </c>
    </row>
    <row r="13" spans="1:2" ht="47.25">
      <c r="A13" s="60" t="s">
        <v>260</v>
      </c>
      <c r="B13" s="22">
        <v>3</v>
      </c>
    </row>
    <row r="14" spans="1:2" ht="15.75">
      <c r="A14" s="60" t="s">
        <v>263</v>
      </c>
      <c r="B14" s="22">
        <v>3</v>
      </c>
    </row>
    <row r="15" spans="1:2" ht="15.75">
      <c r="A15" s="61" t="s">
        <v>360</v>
      </c>
      <c r="B15" s="62">
        <f>AVERAGE(B16:B20)</f>
        <v>3</v>
      </c>
    </row>
    <row r="16" spans="1:2" ht="47.25">
      <c r="A16" s="45" t="s">
        <v>365</v>
      </c>
      <c r="B16" s="22">
        <v>3</v>
      </c>
    </row>
    <row r="17" spans="1:2" ht="47.25">
      <c r="A17" s="45" t="s">
        <v>366</v>
      </c>
      <c r="B17" s="22">
        <v>3</v>
      </c>
    </row>
    <row r="18" spans="1:2" ht="31.5">
      <c r="A18" s="45" t="s">
        <v>367</v>
      </c>
      <c r="B18" s="22">
        <v>3</v>
      </c>
    </row>
    <row r="19" spans="1:2" ht="47.25">
      <c r="A19" s="45" t="s">
        <v>368</v>
      </c>
      <c r="B19" s="22">
        <v>3</v>
      </c>
    </row>
    <row r="20" spans="1:2" ht="31.5">
      <c r="A20" s="45" t="s">
        <v>369</v>
      </c>
      <c r="B20" s="22">
        <v>3</v>
      </c>
    </row>
    <row r="21" spans="1:2" ht="15.75">
      <c r="A21" s="61" t="s">
        <v>361</v>
      </c>
      <c r="B21" s="62">
        <f>AVERAGE(B22:B24)</f>
        <v>3</v>
      </c>
    </row>
    <row r="22" spans="1:2" ht="47.25">
      <c r="A22" s="60" t="s">
        <v>254</v>
      </c>
      <c r="B22" s="22">
        <v>3</v>
      </c>
    </row>
    <row r="23" spans="1:2" ht="47.25">
      <c r="A23" s="60" t="s">
        <v>255</v>
      </c>
      <c r="B23" s="22">
        <v>3</v>
      </c>
    </row>
    <row r="24" spans="1:2" ht="47.25">
      <c r="A24" s="60" t="s">
        <v>256</v>
      </c>
      <c r="B24" s="22">
        <v>3</v>
      </c>
    </row>
    <row r="25" spans="1:2" ht="15.75">
      <c r="A25" s="53" t="s">
        <v>362</v>
      </c>
      <c r="B25" s="41">
        <f>AVERAGE(B26:B31)</f>
        <v>2.8333333333333335</v>
      </c>
    </row>
    <row r="26" spans="1:2" ht="31.5">
      <c r="A26" s="45" t="s">
        <v>363</v>
      </c>
      <c r="B26" s="22">
        <v>3</v>
      </c>
    </row>
    <row r="27" spans="1:2" ht="47.25">
      <c r="A27" s="60" t="s">
        <v>257</v>
      </c>
      <c r="B27" s="22">
        <v>3</v>
      </c>
    </row>
    <row r="28" spans="1:2" ht="47.25">
      <c r="A28" s="60" t="s">
        <v>258</v>
      </c>
      <c r="B28" s="22">
        <v>3</v>
      </c>
    </row>
    <row r="29" spans="1:2" ht="63">
      <c r="A29" s="60" t="s">
        <v>259</v>
      </c>
      <c r="B29" s="22">
        <v>2</v>
      </c>
    </row>
    <row r="30" spans="1:2" ht="47.25">
      <c r="A30" s="60" t="s">
        <v>261</v>
      </c>
      <c r="B30" s="22">
        <v>3</v>
      </c>
    </row>
    <row r="31" spans="1:2" ht="15.75">
      <c r="A31" s="60" t="s">
        <v>262</v>
      </c>
      <c r="B31" s="22">
        <v>3</v>
      </c>
    </row>
    <row r="32" spans="1:2" ht="15.75">
      <c r="A32" s="53" t="s">
        <v>370</v>
      </c>
      <c r="B32" s="41">
        <f>AVERAGE(B33:B35)</f>
        <v>3</v>
      </c>
    </row>
    <row r="33" spans="1:2" ht="31.5">
      <c r="A33" s="45" t="s">
        <v>371</v>
      </c>
      <c r="B33" s="22">
        <v>3</v>
      </c>
    </row>
    <row r="34" spans="1:2" ht="31.5" customHeight="1">
      <c r="A34" s="45" t="s">
        <v>372</v>
      </c>
      <c r="B34" s="22">
        <v>3</v>
      </c>
    </row>
    <row r="35" spans="1:2" ht="31.5">
      <c r="A35" s="45" t="s">
        <v>373</v>
      </c>
      <c r="B35" s="22">
        <v>3</v>
      </c>
    </row>
    <row r="36" spans="1:2" ht="31.5">
      <c r="A36" s="55" t="s">
        <v>221</v>
      </c>
      <c r="B36" s="51">
        <f>(B32+B25+B21+B15+B11)/5</f>
        <v>2.9</v>
      </c>
    </row>
    <row r="37" spans="1:2" ht="18.75">
      <c r="A37" s="56" t="s">
        <v>265</v>
      </c>
      <c r="B37" s="56"/>
    </row>
    <row r="38" spans="1:2" ht="15.75">
      <c r="A38" s="53" t="s">
        <v>374</v>
      </c>
      <c r="B38" s="41">
        <f>AVERAGE(B39:B41)</f>
        <v>3</v>
      </c>
    </row>
    <row r="39" spans="1:2" ht="46.5" customHeight="1">
      <c r="A39" s="4" t="s">
        <v>88</v>
      </c>
      <c r="B39" s="22">
        <v>3</v>
      </c>
    </row>
    <row r="40" spans="1:2" ht="31.5">
      <c r="A40" s="4" t="s">
        <v>85</v>
      </c>
      <c r="B40" s="22">
        <v>3</v>
      </c>
    </row>
    <row r="41" spans="1:2" ht="47.25">
      <c r="A41" s="4" t="s">
        <v>86</v>
      </c>
      <c r="B41" s="22">
        <v>3</v>
      </c>
    </row>
    <row r="42" spans="1:2" ht="15.75">
      <c r="A42" s="53" t="s">
        <v>375</v>
      </c>
      <c r="B42" s="41">
        <f>AVERAGE(B43:B44)</f>
        <v>3</v>
      </c>
    </row>
    <row r="43" spans="1:2" ht="31.5">
      <c r="A43" s="4" t="s">
        <v>382</v>
      </c>
      <c r="B43" s="22">
        <v>3</v>
      </c>
    </row>
    <row r="44" spans="1:2" ht="47.25">
      <c r="A44" s="4" t="s">
        <v>383</v>
      </c>
      <c r="B44" s="22">
        <v>3</v>
      </c>
    </row>
    <row r="45" spans="1:2" ht="15.75">
      <c r="A45" s="53" t="s">
        <v>376</v>
      </c>
      <c r="B45" s="41">
        <f>AVERAGE(B46:B48)</f>
        <v>3</v>
      </c>
    </row>
    <row r="46" spans="1:2" ht="47.25">
      <c r="A46" s="4" t="s">
        <v>266</v>
      </c>
      <c r="B46" s="22">
        <v>3</v>
      </c>
    </row>
    <row r="47" spans="1:2" ht="63">
      <c r="A47" s="4" t="s">
        <v>89</v>
      </c>
      <c r="B47" s="22">
        <v>3</v>
      </c>
    </row>
    <row r="48" spans="1:2" ht="78.75">
      <c r="A48" s="4" t="s">
        <v>384</v>
      </c>
      <c r="B48" s="22">
        <v>3</v>
      </c>
    </row>
    <row r="49" spans="1:2" ht="15.75">
      <c r="A49" s="53" t="s">
        <v>377</v>
      </c>
      <c r="B49" s="41">
        <f>AVERAGE(B50:B54)</f>
        <v>3</v>
      </c>
    </row>
    <row r="50" spans="1:2" ht="47.25">
      <c r="A50" s="4" t="s">
        <v>380</v>
      </c>
      <c r="B50" s="22">
        <v>3</v>
      </c>
    </row>
    <row r="51" spans="1:2" ht="47.25">
      <c r="A51" s="4" t="s">
        <v>83</v>
      </c>
      <c r="B51" s="22">
        <v>3</v>
      </c>
    </row>
    <row r="52" spans="1:2" ht="33" customHeight="1">
      <c r="A52" s="4" t="s">
        <v>381</v>
      </c>
      <c r="B52" s="22">
        <v>3</v>
      </c>
    </row>
    <row r="53" spans="1:2" ht="47.25">
      <c r="A53" s="4" t="s">
        <v>268</v>
      </c>
      <c r="B53" s="22">
        <v>3</v>
      </c>
    </row>
    <row r="54" spans="1:2" ht="47.25">
      <c r="A54" s="4" t="s">
        <v>84</v>
      </c>
      <c r="B54" s="22">
        <v>3</v>
      </c>
    </row>
    <row r="55" spans="1:2" ht="15.75">
      <c r="A55" s="53" t="s">
        <v>378</v>
      </c>
      <c r="B55" s="41">
        <f>AVERAGE(B56:B58)</f>
        <v>3</v>
      </c>
    </row>
    <row r="56" spans="1:2" ht="47.25">
      <c r="A56" s="4" t="s">
        <v>87</v>
      </c>
      <c r="B56" s="22">
        <v>3</v>
      </c>
    </row>
    <row r="57" spans="1:2" ht="37.5" customHeight="1">
      <c r="A57" s="4" t="s">
        <v>267</v>
      </c>
      <c r="B57" s="22">
        <v>3</v>
      </c>
    </row>
    <row r="58" spans="1:2" ht="47.25">
      <c r="A58" s="4" t="s">
        <v>385</v>
      </c>
      <c r="B58" s="22">
        <v>3</v>
      </c>
    </row>
    <row r="59" spans="1:2" ht="15.75">
      <c r="A59" s="53" t="s">
        <v>379</v>
      </c>
      <c r="B59" s="41">
        <f>AVERAGE(B60:B61)</f>
        <v>3</v>
      </c>
    </row>
    <row r="60" spans="1:2" ht="47.25">
      <c r="A60" s="4" t="s">
        <v>90</v>
      </c>
      <c r="B60" s="22">
        <v>3</v>
      </c>
    </row>
    <row r="61" spans="1:2" ht="15.75">
      <c r="A61" s="4" t="s">
        <v>270</v>
      </c>
      <c r="B61" s="22">
        <v>3</v>
      </c>
    </row>
    <row r="62" spans="1:2" ht="15.75">
      <c r="A62" s="53" t="s">
        <v>390</v>
      </c>
      <c r="B62" s="41">
        <f>AVERAGE(B63:B65)</f>
        <v>3</v>
      </c>
    </row>
    <row r="63" spans="1:2" ht="31.5">
      <c r="A63" s="45" t="s">
        <v>393</v>
      </c>
      <c r="B63" s="22">
        <v>3</v>
      </c>
    </row>
    <row r="64" spans="1:2" ht="47.25">
      <c r="A64" s="45" t="s">
        <v>372</v>
      </c>
      <c r="B64" s="22">
        <v>3</v>
      </c>
    </row>
    <row r="65" spans="1:2" ht="31.5">
      <c r="A65" s="45" t="s">
        <v>373</v>
      </c>
      <c r="B65" s="22">
        <v>3</v>
      </c>
    </row>
    <row r="66" spans="1:2" ht="31.5">
      <c r="A66" s="55" t="s">
        <v>117</v>
      </c>
      <c r="B66" s="51">
        <f>(B62+B59+B55+B49+B45+B42+B38)/7</f>
        <v>3</v>
      </c>
    </row>
    <row r="67" spans="1:2" ht="37.5">
      <c r="A67" s="56" t="s">
        <v>271</v>
      </c>
      <c r="B67" s="56"/>
    </row>
    <row r="68" spans="1:2" ht="15.75">
      <c r="A68" s="53" t="s">
        <v>386</v>
      </c>
      <c r="B68" s="41">
        <f>AVERAGE(B69:B74)</f>
        <v>3</v>
      </c>
    </row>
    <row r="69" spans="1:2" ht="47.25">
      <c r="A69" s="4" t="s">
        <v>272</v>
      </c>
      <c r="B69" s="22">
        <v>3</v>
      </c>
    </row>
    <row r="70" spans="1:2" ht="63">
      <c r="A70" s="4" t="s">
        <v>277</v>
      </c>
      <c r="B70" s="22">
        <v>3</v>
      </c>
    </row>
    <row r="71" spans="1:2" ht="31.5">
      <c r="A71" s="4" t="s">
        <v>278</v>
      </c>
      <c r="B71" s="22">
        <v>3</v>
      </c>
    </row>
    <row r="72" spans="1:2" ht="63">
      <c r="A72" s="4" t="s">
        <v>91</v>
      </c>
      <c r="B72" s="22">
        <v>3</v>
      </c>
    </row>
    <row r="73" spans="1:2" ht="15.75">
      <c r="A73" s="4" t="s">
        <v>273</v>
      </c>
      <c r="B73" s="22">
        <v>3</v>
      </c>
    </row>
    <row r="74" spans="1:2" ht="31.5">
      <c r="A74" s="4" t="s">
        <v>274</v>
      </c>
      <c r="B74" s="22">
        <v>3</v>
      </c>
    </row>
    <row r="75" spans="1:2" ht="15.75">
      <c r="A75" s="53" t="s">
        <v>387</v>
      </c>
      <c r="B75" s="41">
        <f>AVERAGE(B76:B78)</f>
        <v>3</v>
      </c>
    </row>
    <row r="76" spans="1:2" ht="47.25">
      <c r="A76" s="6" t="s">
        <v>92</v>
      </c>
      <c r="B76" s="22">
        <v>3</v>
      </c>
    </row>
    <row r="77" spans="1:2" ht="63">
      <c r="A77" s="6" t="s">
        <v>395</v>
      </c>
      <c r="B77" s="22">
        <v>3</v>
      </c>
    </row>
    <row r="78" spans="1:2" ht="58.5" customHeight="1">
      <c r="A78" s="4" t="s">
        <v>394</v>
      </c>
      <c r="B78" s="22">
        <v>3</v>
      </c>
    </row>
    <row r="79" spans="1:2" ht="15.75">
      <c r="A79" s="53" t="s">
        <v>388</v>
      </c>
      <c r="B79" s="41">
        <f>AVERAGE(B80:B82)</f>
        <v>3</v>
      </c>
    </row>
    <row r="80" spans="1:2" ht="47.25">
      <c r="A80" s="4" t="s">
        <v>276</v>
      </c>
      <c r="B80" s="22">
        <v>3</v>
      </c>
    </row>
    <row r="81" spans="1:2" ht="31.5">
      <c r="A81" s="4" t="s">
        <v>275</v>
      </c>
      <c r="B81" s="22">
        <v>3</v>
      </c>
    </row>
    <row r="82" spans="1:2" ht="47.25">
      <c r="A82" s="4" t="s">
        <v>396</v>
      </c>
      <c r="B82" s="22">
        <v>3</v>
      </c>
    </row>
    <row r="83" spans="1:2" ht="15.75">
      <c r="A83" s="53" t="s">
        <v>389</v>
      </c>
      <c r="B83" s="41">
        <f>AVERAGE(B84:B85)</f>
        <v>3</v>
      </c>
    </row>
    <row r="84" spans="1:2" ht="63">
      <c r="A84" s="4" t="s">
        <v>93</v>
      </c>
      <c r="B84" s="22">
        <v>3</v>
      </c>
    </row>
    <row r="85" spans="1:2" ht="47.25">
      <c r="A85" s="4" t="s">
        <v>397</v>
      </c>
      <c r="B85" s="22">
        <v>3</v>
      </c>
    </row>
    <row r="86" spans="1:2" ht="15.75">
      <c r="A86" s="53" t="s">
        <v>391</v>
      </c>
      <c r="B86" s="41">
        <f>AVERAGE(B87:B89)</f>
        <v>3</v>
      </c>
    </row>
    <row r="87" spans="1:2" ht="31.5">
      <c r="A87" s="45" t="s">
        <v>392</v>
      </c>
      <c r="B87" s="22">
        <v>3</v>
      </c>
    </row>
    <row r="88" spans="1:2" ht="47.25">
      <c r="A88" s="45" t="s">
        <v>372</v>
      </c>
      <c r="B88" s="22">
        <v>3</v>
      </c>
    </row>
    <row r="89" spans="1:2" ht="31.5">
      <c r="A89" s="45" t="s">
        <v>373</v>
      </c>
      <c r="B89" s="22">
        <v>3</v>
      </c>
    </row>
    <row r="90" spans="1:2" ht="31.5">
      <c r="A90" s="55" t="s">
        <v>219</v>
      </c>
      <c r="B90" s="51">
        <f>(B86+B83+B79+B75+B68)/5</f>
        <v>3</v>
      </c>
    </row>
    <row r="91" spans="1:2" ht="18.75">
      <c r="A91" s="56" t="s">
        <v>279</v>
      </c>
      <c r="B91" s="56"/>
    </row>
    <row r="92" spans="1:2" ht="15.75">
      <c r="A92" s="53" t="s">
        <v>398</v>
      </c>
      <c r="B92" s="41">
        <f>AVERAGE(B93:B94)</f>
        <v>3</v>
      </c>
    </row>
    <row r="93" spans="1:2" ht="47.25">
      <c r="A93" s="4" t="s">
        <v>408</v>
      </c>
      <c r="B93" s="22">
        <v>3</v>
      </c>
    </row>
    <row r="94" spans="1:2" ht="31.5">
      <c r="A94" s="4" t="s">
        <v>409</v>
      </c>
      <c r="B94" s="22">
        <v>3</v>
      </c>
    </row>
    <row r="95" spans="1:2" ht="15.75">
      <c r="A95" s="53" t="s">
        <v>400</v>
      </c>
      <c r="B95" s="41">
        <f>AVERAGE(B96:B97)</f>
        <v>3</v>
      </c>
    </row>
    <row r="96" spans="1:2" ht="63">
      <c r="A96" s="4" t="s">
        <v>101</v>
      </c>
      <c r="B96" s="22">
        <v>3</v>
      </c>
    </row>
    <row r="97" spans="1:2" ht="63">
      <c r="A97" s="4" t="s">
        <v>406</v>
      </c>
      <c r="B97" s="22">
        <v>3</v>
      </c>
    </row>
    <row r="98" spans="1:2" ht="15.75">
      <c r="A98" s="53" t="s">
        <v>399</v>
      </c>
      <c r="B98" s="41">
        <f>AVERAGE(B99:B100)</f>
        <v>3</v>
      </c>
    </row>
    <row r="99" spans="1:2" ht="47.25">
      <c r="A99" s="4" t="s">
        <v>405</v>
      </c>
      <c r="B99" s="22">
        <v>3</v>
      </c>
    </row>
    <row r="100" spans="1:2" ht="63">
      <c r="A100" s="4" t="s">
        <v>97</v>
      </c>
      <c r="B100" s="22">
        <v>3</v>
      </c>
    </row>
    <row r="101" spans="1:2" ht="15.75">
      <c r="A101" s="53" t="s">
        <v>401</v>
      </c>
      <c r="B101" s="41">
        <f>AVERAGE(B102:B105)</f>
        <v>3</v>
      </c>
    </row>
    <row r="102" spans="1:2" ht="47.25">
      <c r="A102" s="4" t="s">
        <v>94</v>
      </c>
      <c r="B102" s="22">
        <v>3</v>
      </c>
    </row>
    <row r="103" spans="1:2" ht="47.25">
      <c r="A103" s="4" t="s">
        <v>95</v>
      </c>
      <c r="B103" s="22">
        <v>3</v>
      </c>
    </row>
    <row r="104" spans="1:2" ht="31.5">
      <c r="A104" s="4" t="s">
        <v>99</v>
      </c>
      <c r="B104" s="22">
        <v>3</v>
      </c>
    </row>
    <row r="105" spans="1:2" ht="63">
      <c r="A105" s="4" t="s">
        <v>96</v>
      </c>
      <c r="B105" s="22">
        <v>3</v>
      </c>
    </row>
    <row r="106" spans="1:2" ht="15.75">
      <c r="A106" s="53" t="s">
        <v>402</v>
      </c>
      <c r="B106" s="41">
        <f>AVERAGE(B107:B109)</f>
        <v>3</v>
      </c>
    </row>
    <row r="107" spans="1:2" ht="47.25">
      <c r="A107" s="4" t="s">
        <v>100</v>
      </c>
      <c r="B107" s="22">
        <v>3</v>
      </c>
    </row>
    <row r="108" spans="1:2" ht="78.75">
      <c r="A108" s="4" t="s">
        <v>98</v>
      </c>
      <c r="B108" s="22">
        <v>3</v>
      </c>
    </row>
    <row r="109" spans="1:2" ht="47.25">
      <c r="A109" s="4" t="s">
        <v>407</v>
      </c>
      <c r="B109" s="22">
        <v>3</v>
      </c>
    </row>
    <row r="110" spans="1:2" ht="15.75">
      <c r="A110" s="53" t="s">
        <v>403</v>
      </c>
      <c r="B110" s="41">
        <f>AVERAGE(B111:B113)</f>
        <v>3</v>
      </c>
    </row>
    <row r="111" spans="1:2" ht="31.5">
      <c r="A111" s="45" t="s">
        <v>404</v>
      </c>
      <c r="B111" s="22">
        <v>3</v>
      </c>
    </row>
    <row r="112" spans="1:2" ht="31.5" customHeight="1">
      <c r="A112" s="45" t="s">
        <v>372</v>
      </c>
      <c r="B112" s="22">
        <v>3</v>
      </c>
    </row>
    <row r="113" spans="1:2" ht="31.5">
      <c r="A113" s="45" t="s">
        <v>373</v>
      </c>
      <c r="B113" s="22">
        <v>3</v>
      </c>
    </row>
    <row r="114" spans="1:2" ht="31.5">
      <c r="A114" s="55" t="s">
        <v>410</v>
      </c>
      <c r="B114" s="51">
        <f>(B110+B106+B101+B98+B95+B92)/6</f>
        <v>3</v>
      </c>
    </row>
    <row r="115" spans="1:2" ht="37.5">
      <c r="A115" s="42" t="s">
        <v>17</v>
      </c>
      <c r="B115" s="42"/>
    </row>
    <row r="116" spans="1:2" ht="15.75">
      <c r="A116" s="50" t="s">
        <v>411</v>
      </c>
      <c r="B116" s="40">
        <f>AVERAGE(B117:B122)</f>
        <v>3</v>
      </c>
    </row>
    <row r="117" spans="1:2" ht="63">
      <c r="A117" s="21" t="s">
        <v>421</v>
      </c>
      <c r="B117" s="22">
        <v>3</v>
      </c>
    </row>
    <row r="118" spans="1:2" ht="47.25">
      <c r="A118" s="21" t="s">
        <v>423</v>
      </c>
      <c r="B118" s="22">
        <v>3</v>
      </c>
    </row>
    <row r="119" spans="1:2" ht="32.25" customHeight="1">
      <c r="A119" s="21" t="s">
        <v>424</v>
      </c>
      <c r="B119" s="22">
        <v>3</v>
      </c>
    </row>
    <row r="120" spans="1:2" ht="47.25">
      <c r="A120" s="21" t="s">
        <v>425</v>
      </c>
      <c r="B120" s="22">
        <v>3</v>
      </c>
    </row>
    <row r="121" spans="1:2" ht="15.75">
      <c r="A121" s="21" t="s">
        <v>422</v>
      </c>
      <c r="B121" s="22">
        <v>3</v>
      </c>
    </row>
    <row r="122" spans="1:2" ht="31.5">
      <c r="A122" s="21" t="s">
        <v>426</v>
      </c>
      <c r="B122" s="22">
        <v>3</v>
      </c>
    </row>
    <row r="123" spans="1:2" ht="15.75">
      <c r="A123" s="50" t="s">
        <v>412</v>
      </c>
      <c r="B123" s="41">
        <f>AVERAGE(B124:B144)</f>
        <v>3</v>
      </c>
    </row>
    <row r="124" spans="1:2" ht="110.25">
      <c r="A124" s="21" t="s">
        <v>33</v>
      </c>
      <c r="B124" s="22">
        <v>3</v>
      </c>
    </row>
    <row r="125" spans="1:2" ht="31.5">
      <c r="A125" s="21" t="s">
        <v>34</v>
      </c>
      <c r="B125" s="22">
        <v>3</v>
      </c>
    </row>
    <row r="126" spans="1:2" ht="78.75">
      <c r="A126" s="21" t="s">
        <v>103</v>
      </c>
      <c r="B126" s="22">
        <v>3</v>
      </c>
    </row>
    <row r="127" spans="1:2" ht="31.5">
      <c r="A127" s="21" t="s">
        <v>35</v>
      </c>
      <c r="B127" s="22">
        <v>3</v>
      </c>
    </row>
    <row r="128" spans="1:2" ht="31.5">
      <c r="A128" s="21" t="s">
        <v>36</v>
      </c>
      <c r="B128" s="22">
        <v>3</v>
      </c>
    </row>
    <row r="129" spans="1:2" ht="31.5">
      <c r="A129" s="21" t="s">
        <v>37</v>
      </c>
      <c r="B129" s="22">
        <v>3</v>
      </c>
    </row>
    <row r="130" spans="1:2" ht="31.5">
      <c r="A130" s="21" t="s">
        <v>38</v>
      </c>
      <c r="B130" s="22">
        <v>3</v>
      </c>
    </row>
    <row r="131" spans="1:2" ht="63">
      <c r="A131" s="21" t="s">
        <v>39</v>
      </c>
      <c r="B131" s="22">
        <v>3</v>
      </c>
    </row>
    <row r="132" spans="1:2" ht="31.5">
      <c r="A132" s="21" t="s">
        <v>40</v>
      </c>
      <c r="B132" s="22">
        <v>3</v>
      </c>
    </row>
    <row r="133" spans="1:2" ht="47.25">
      <c r="A133" s="21" t="s">
        <v>41</v>
      </c>
      <c r="B133" s="22">
        <v>3</v>
      </c>
    </row>
    <row r="134" spans="1:2" ht="15.75">
      <c r="A134" s="21" t="s">
        <v>42</v>
      </c>
      <c r="B134" s="22">
        <v>3</v>
      </c>
    </row>
    <row r="135" spans="1:2" ht="15.75">
      <c r="A135" s="21" t="s">
        <v>104</v>
      </c>
      <c r="B135" s="22">
        <v>3</v>
      </c>
    </row>
    <row r="136" spans="1:2" ht="31.5">
      <c r="A136" s="21" t="s">
        <v>43</v>
      </c>
      <c r="B136" s="22">
        <v>3</v>
      </c>
    </row>
    <row r="137" spans="1:2" ht="47.25">
      <c r="A137" s="21" t="s">
        <v>44</v>
      </c>
      <c r="B137" s="22">
        <v>3</v>
      </c>
    </row>
    <row r="138" spans="1:2" ht="31.5">
      <c r="A138" s="21" t="s">
        <v>45</v>
      </c>
      <c r="B138" s="22">
        <v>3</v>
      </c>
    </row>
    <row r="139" spans="1:2" ht="47.25">
      <c r="A139" s="21" t="s">
        <v>46</v>
      </c>
      <c r="B139" s="22">
        <v>3</v>
      </c>
    </row>
    <row r="140" spans="1:2" ht="31.5">
      <c r="A140" s="21" t="s">
        <v>47</v>
      </c>
      <c r="B140" s="22">
        <v>3</v>
      </c>
    </row>
    <row r="141" spans="1:2" ht="47.25">
      <c r="A141" s="21" t="s">
        <v>48</v>
      </c>
      <c r="B141" s="22">
        <v>3</v>
      </c>
    </row>
    <row r="142" spans="1:2" ht="31.5">
      <c r="A142" s="21" t="s">
        <v>49</v>
      </c>
      <c r="B142" s="22">
        <v>3</v>
      </c>
    </row>
    <row r="143" spans="1:2" ht="31.5">
      <c r="A143" s="21" t="s">
        <v>50</v>
      </c>
      <c r="B143" s="22">
        <v>3</v>
      </c>
    </row>
    <row r="144" spans="1:2" ht="47.25">
      <c r="A144" s="63" t="s">
        <v>105</v>
      </c>
      <c r="B144" s="54">
        <v>3</v>
      </c>
    </row>
    <row r="145" spans="1:2" ht="15">
      <c r="A145" s="64" t="s">
        <v>413</v>
      </c>
      <c r="B145" s="41">
        <f>AVERAGE(B146:B151)</f>
        <v>2.5</v>
      </c>
    </row>
    <row r="146" spans="1:2" ht="63">
      <c r="A146" s="60" t="s">
        <v>82</v>
      </c>
      <c r="B146" s="22">
        <v>2</v>
      </c>
    </row>
    <row r="147" spans="1:2" ht="63">
      <c r="A147" s="19" t="s">
        <v>264</v>
      </c>
      <c r="B147" s="22">
        <v>2</v>
      </c>
    </row>
    <row r="148" spans="1:2" ht="47.25">
      <c r="A148" s="19" t="s">
        <v>81</v>
      </c>
      <c r="B148" s="22">
        <v>3</v>
      </c>
    </row>
    <row r="149" spans="1:2" ht="31.5">
      <c r="A149" s="19" t="s">
        <v>80</v>
      </c>
      <c r="B149" s="22">
        <v>2</v>
      </c>
    </row>
    <row r="150" spans="1:2" ht="31.5">
      <c r="A150" s="19" t="s">
        <v>79</v>
      </c>
      <c r="B150" s="22">
        <v>3</v>
      </c>
    </row>
    <row r="151" spans="1:2" ht="31.5">
      <c r="A151" s="19" t="s">
        <v>78</v>
      </c>
      <c r="B151" s="22">
        <v>3</v>
      </c>
    </row>
    <row r="152" spans="1:2" ht="15.75">
      <c r="A152" s="57" t="s">
        <v>414</v>
      </c>
      <c r="B152" s="40">
        <f>AVERAGE(B153:B168)</f>
        <v>3</v>
      </c>
    </row>
    <row r="153" spans="1:2" ht="78.75">
      <c r="A153" s="21" t="s">
        <v>102</v>
      </c>
      <c r="B153" s="22">
        <v>3</v>
      </c>
    </row>
    <row r="154" spans="1:2" ht="32.25" customHeight="1">
      <c r="A154" s="21" t="s">
        <v>18</v>
      </c>
      <c r="B154" s="22">
        <v>3</v>
      </c>
    </row>
    <row r="155" spans="1:2" ht="31.5">
      <c r="A155" s="21" t="s">
        <v>19</v>
      </c>
      <c r="B155" s="22">
        <v>3</v>
      </c>
    </row>
    <row r="156" spans="1:2" ht="31.5">
      <c r="A156" s="21" t="s">
        <v>20</v>
      </c>
      <c r="B156" s="22">
        <v>3</v>
      </c>
    </row>
    <row r="157" spans="1:2" ht="15.75">
      <c r="A157" s="21" t="s">
        <v>21</v>
      </c>
      <c r="B157" s="22">
        <v>3</v>
      </c>
    </row>
    <row r="158" spans="1:2" ht="63">
      <c r="A158" s="21" t="s">
        <v>22</v>
      </c>
      <c r="B158" s="22">
        <v>3</v>
      </c>
    </row>
    <row r="159" spans="1:2" ht="31.5">
      <c r="A159" s="21" t="s">
        <v>23</v>
      </c>
      <c r="B159" s="22">
        <v>3</v>
      </c>
    </row>
    <row r="160" spans="1:2" ht="31.5">
      <c r="A160" s="21" t="s">
        <v>24</v>
      </c>
      <c r="B160" s="22">
        <v>3</v>
      </c>
    </row>
    <row r="161" spans="1:2" ht="31.5">
      <c r="A161" s="21" t="s">
        <v>25</v>
      </c>
      <c r="B161" s="22">
        <v>3</v>
      </c>
    </row>
    <row r="162" spans="1:2" ht="63">
      <c r="A162" s="21" t="s">
        <v>26</v>
      </c>
      <c r="B162" s="22">
        <v>3</v>
      </c>
    </row>
    <row r="163" spans="1:2" ht="31.5">
      <c r="A163" s="21" t="s">
        <v>27</v>
      </c>
      <c r="B163" s="22">
        <v>3</v>
      </c>
    </row>
    <row r="164" spans="1:2" ht="31.5">
      <c r="A164" s="21" t="s">
        <v>28</v>
      </c>
      <c r="B164" s="22">
        <v>3</v>
      </c>
    </row>
    <row r="165" spans="1:2" ht="47.25">
      <c r="A165" s="21" t="s">
        <v>29</v>
      </c>
      <c r="B165" s="22">
        <v>3</v>
      </c>
    </row>
    <row r="166" spans="1:2" ht="47.25">
      <c r="A166" s="21" t="s">
        <v>30</v>
      </c>
      <c r="B166" s="22">
        <v>3</v>
      </c>
    </row>
    <row r="167" spans="1:2" ht="31.5">
      <c r="A167" s="21" t="s">
        <v>31</v>
      </c>
      <c r="B167" s="22">
        <v>3</v>
      </c>
    </row>
    <row r="168" spans="1:2" ht="47.25">
      <c r="A168" s="21" t="s">
        <v>32</v>
      </c>
      <c r="B168" s="22">
        <v>3</v>
      </c>
    </row>
    <row r="169" spans="1:2" ht="15">
      <c r="A169" s="57" t="s">
        <v>415</v>
      </c>
      <c r="B169" s="41">
        <f>AVERAGE(B170:B181)</f>
        <v>3</v>
      </c>
    </row>
    <row r="170" spans="1:2" ht="47.25">
      <c r="A170" s="21" t="s">
        <v>51</v>
      </c>
      <c r="B170" s="22">
        <v>3</v>
      </c>
    </row>
    <row r="171" spans="1:2" ht="31.5">
      <c r="A171" s="21" t="s">
        <v>52</v>
      </c>
      <c r="B171" s="22">
        <v>3</v>
      </c>
    </row>
    <row r="172" spans="1:2" ht="31.5">
      <c r="A172" s="21" t="s">
        <v>53</v>
      </c>
      <c r="B172" s="22">
        <v>3</v>
      </c>
    </row>
    <row r="173" spans="1:2" ht="15.75">
      <c r="A173" s="21" t="s">
        <v>54</v>
      </c>
      <c r="B173" s="22">
        <v>3</v>
      </c>
    </row>
    <row r="174" spans="1:2" ht="63">
      <c r="A174" s="21" t="s">
        <v>55</v>
      </c>
      <c r="B174" s="22">
        <v>3</v>
      </c>
    </row>
    <row r="175" spans="1:2" ht="47.25">
      <c r="A175" s="21" t="s">
        <v>56</v>
      </c>
      <c r="B175" s="22">
        <v>3</v>
      </c>
    </row>
    <row r="176" spans="1:2" ht="31.5">
      <c r="A176" s="21" t="s">
        <v>57</v>
      </c>
      <c r="B176" s="22">
        <v>3</v>
      </c>
    </row>
    <row r="177" spans="1:2" ht="31.5">
      <c r="A177" s="21" t="s">
        <v>58</v>
      </c>
      <c r="B177" s="22">
        <v>3</v>
      </c>
    </row>
    <row r="178" spans="1:2" ht="47.25">
      <c r="A178" s="21" t="s">
        <v>106</v>
      </c>
      <c r="B178" s="22">
        <v>3</v>
      </c>
    </row>
    <row r="179" spans="1:2" ht="31.5">
      <c r="A179" s="21" t="s">
        <v>107</v>
      </c>
      <c r="B179" s="22">
        <v>3</v>
      </c>
    </row>
    <row r="180" spans="1:2" ht="47.25">
      <c r="A180" s="21" t="s">
        <v>108</v>
      </c>
      <c r="B180" s="22">
        <v>3</v>
      </c>
    </row>
    <row r="181" spans="1:2" ht="78.75">
      <c r="A181" s="21" t="s">
        <v>109</v>
      </c>
      <c r="B181" s="22">
        <v>3</v>
      </c>
    </row>
    <row r="182" spans="1:2" ht="15">
      <c r="A182" s="57" t="s">
        <v>416</v>
      </c>
      <c r="B182" s="41">
        <f>AVERAGE(B183:B185)</f>
        <v>3</v>
      </c>
    </row>
    <row r="183" spans="1:2" ht="15.75">
      <c r="A183" s="21" t="s">
        <v>418</v>
      </c>
      <c r="B183" s="22">
        <v>3</v>
      </c>
    </row>
    <row r="184" spans="1:2" ht="31.5">
      <c r="A184" s="21" t="s">
        <v>419</v>
      </c>
      <c r="B184" s="22">
        <v>3</v>
      </c>
    </row>
    <row r="185" spans="1:2" ht="39" customHeight="1">
      <c r="A185" s="21" t="s">
        <v>420</v>
      </c>
      <c r="B185" s="22">
        <v>3</v>
      </c>
    </row>
    <row r="186" spans="1:2" ht="15.75">
      <c r="A186" s="53" t="s">
        <v>428</v>
      </c>
      <c r="B186" s="41">
        <f>AVERAGE(B187:B189)</f>
        <v>3</v>
      </c>
    </row>
    <row r="187" spans="1:2" ht="31.5">
      <c r="A187" s="45" t="s">
        <v>392</v>
      </c>
      <c r="B187" s="22">
        <v>3</v>
      </c>
    </row>
    <row r="188" spans="1:2" ht="30.75" customHeight="1">
      <c r="A188" s="45" t="s">
        <v>372</v>
      </c>
      <c r="B188" s="22">
        <v>3</v>
      </c>
    </row>
    <row r="189" spans="1:2" ht="31.5">
      <c r="A189" s="45" t="s">
        <v>373</v>
      </c>
      <c r="B189" s="22">
        <v>3</v>
      </c>
    </row>
    <row r="190" spans="1:2" ht="31.5">
      <c r="A190" s="58" t="s">
        <v>427</v>
      </c>
      <c r="B190" s="59">
        <f>(B186+B182+B169+B152+B145+B123+B116)/7</f>
        <v>2.9285714285714284</v>
      </c>
    </row>
    <row r="191" spans="1:2" ht="37.5">
      <c r="A191" s="42" t="s">
        <v>59</v>
      </c>
      <c r="B191" s="42"/>
    </row>
    <row r="192" spans="1:2" ht="63">
      <c r="A192" s="21" t="s">
        <v>60</v>
      </c>
      <c r="B192" s="22">
        <v>3</v>
      </c>
    </row>
    <row r="193" spans="1:2" ht="110.25">
      <c r="A193" s="21" t="s">
        <v>445</v>
      </c>
      <c r="B193" s="22">
        <v>3</v>
      </c>
    </row>
    <row r="194" spans="1:2" ht="15.75">
      <c r="A194" s="21" t="s">
        <v>110</v>
      </c>
      <c r="B194" s="22">
        <v>3</v>
      </c>
    </row>
    <row r="195" spans="1:2" ht="47.25">
      <c r="A195" s="21" t="s">
        <v>228</v>
      </c>
      <c r="B195" s="22">
        <v>2</v>
      </c>
    </row>
    <row r="196" spans="1:2" ht="31.5">
      <c r="A196" s="52" t="s">
        <v>417</v>
      </c>
      <c r="B196" s="39">
        <f>AVERAGE(B192:B195)</f>
        <v>2.75</v>
      </c>
    </row>
    <row r="197" spans="1:2" ht="37.5">
      <c r="A197" s="42" t="s">
        <v>77</v>
      </c>
      <c r="B197" s="42"/>
    </row>
    <row r="198" spans="1:2" ht="78.75">
      <c r="A198" s="20" t="s">
        <v>335</v>
      </c>
      <c r="B198" s="22">
        <v>1</v>
      </c>
    </row>
    <row r="199" spans="1:2" ht="63">
      <c r="A199" s="20" t="s">
        <v>336</v>
      </c>
      <c r="B199" s="22">
        <v>2</v>
      </c>
    </row>
    <row r="200" spans="1:2" ht="47.25">
      <c r="A200" s="20" t="s">
        <v>337</v>
      </c>
      <c r="B200" s="22">
        <v>3</v>
      </c>
    </row>
    <row r="201" spans="1:2" ht="63">
      <c r="A201" s="20" t="s">
        <v>338</v>
      </c>
      <c r="B201" s="22">
        <v>2</v>
      </c>
    </row>
    <row r="202" spans="1:2" ht="63">
      <c r="A202" s="20" t="s">
        <v>339</v>
      </c>
      <c r="B202" s="22">
        <v>2</v>
      </c>
    </row>
    <row r="203" spans="1:2" ht="78.75">
      <c r="A203" s="20" t="s">
        <v>340</v>
      </c>
      <c r="B203" s="22">
        <v>2</v>
      </c>
    </row>
    <row r="204" spans="1:2" ht="94.5">
      <c r="A204" s="20" t="s">
        <v>341</v>
      </c>
      <c r="B204" s="22">
        <v>3</v>
      </c>
    </row>
    <row r="205" spans="1:2" ht="94.5">
      <c r="A205" s="20" t="s">
        <v>342</v>
      </c>
      <c r="B205" s="22">
        <v>3</v>
      </c>
    </row>
    <row r="206" spans="1:2" ht="78.75">
      <c r="A206" s="20" t="s">
        <v>343</v>
      </c>
      <c r="B206" s="22">
        <v>2</v>
      </c>
    </row>
    <row r="207" spans="1:2" ht="78.75">
      <c r="A207" s="20" t="s">
        <v>350</v>
      </c>
      <c r="B207" s="22">
        <v>2</v>
      </c>
    </row>
    <row r="208" spans="1:2" ht="63">
      <c r="A208" s="20" t="s">
        <v>344</v>
      </c>
      <c r="B208" s="22">
        <v>2</v>
      </c>
    </row>
    <row r="209" spans="1:2" ht="47.25">
      <c r="A209" s="20" t="s">
        <v>345</v>
      </c>
      <c r="B209" s="22">
        <v>2</v>
      </c>
    </row>
    <row r="210" spans="1:2" ht="94.5">
      <c r="A210" s="20" t="s">
        <v>349</v>
      </c>
      <c r="B210" s="22">
        <v>3</v>
      </c>
    </row>
    <row r="211" spans="1:2" ht="63">
      <c r="A211" s="20" t="s">
        <v>346</v>
      </c>
      <c r="B211" s="22">
        <v>3</v>
      </c>
    </row>
    <row r="212" spans="1:2" ht="63">
      <c r="A212" s="20" t="s">
        <v>347</v>
      </c>
      <c r="B212" s="22">
        <v>3</v>
      </c>
    </row>
    <row r="213" spans="1:2" ht="47.25">
      <c r="A213" s="20" t="s">
        <v>348</v>
      </c>
      <c r="B213" s="22">
        <v>2</v>
      </c>
    </row>
    <row r="214" spans="1:2" ht="63">
      <c r="A214" s="20" t="s">
        <v>351</v>
      </c>
      <c r="B214" s="22">
        <v>2</v>
      </c>
    </row>
    <row r="215" spans="1:2" ht="78.75">
      <c r="A215" s="20" t="s">
        <v>352</v>
      </c>
      <c r="B215" s="22">
        <v>2</v>
      </c>
    </row>
    <row r="216" spans="1:2" ht="78.75">
      <c r="A216" s="20" t="s">
        <v>353</v>
      </c>
      <c r="B216" s="22">
        <v>3</v>
      </c>
    </row>
    <row r="217" spans="1:2" ht="141.75">
      <c r="A217" s="20" t="s">
        <v>354</v>
      </c>
      <c r="B217" s="22">
        <v>2</v>
      </c>
    </row>
    <row r="218" spans="1:2" ht="63">
      <c r="A218" s="20" t="s">
        <v>355</v>
      </c>
      <c r="B218" s="22">
        <v>1</v>
      </c>
    </row>
    <row r="219" spans="1:2" ht="31.5">
      <c r="A219" s="52" t="s">
        <v>117</v>
      </c>
      <c r="B219" s="51">
        <f>AVERAGE(B198:B218)</f>
        <v>2.238095238095238</v>
      </c>
    </row>
    <row r="220" spans="1:2" ht="18.75">
      <c r="A220" s="42" t="s">
        <v>132</v>
      </c>
      <c r="B220" s="42"/>
    </row>
    <row r="221" spans="1:2" ht="31.5">
      <c r="A221" s="20" t="s">
        <v>133</v>
      </c>
      <c r="B221" s="22">
        <v>3</v>
      </c>
    </row>
    <row r="222" spans="1:2" ht="31.5">
      <c r="A222" s="20" t="s">
        <v>134</v>
      </c>
      <c r="B222" s="22">
        <v>3</v>
      </c>
    </row>
    <row r="223" spans="1:2" ht="31.5">
      <c r="A223" s="20" t="s">
        <v>135</v>
      </c>
      <c r="B223" s="22">
        <v>3</v>
      </c>
    </row>
    <row r="224" spans="1:2" ht="47.25">
      <c r="A224" s="20" t="s">
        <v>136</v>
      </c>
      <c r="B224" s="22">
        <v>3</v>
      </c>
    </row>
    <row r="225" spans="1:2" ht="31.5">
      <c r="A225" s="20" t="s">
        <v>137</v>
      </c>
      <c r="B225" s="22">
        <v>3</v>
      </c>
    </row>
    <row r="226" spans="1:2" ht="15.75">
      <c r="A226" s="20" t="s">
        <v>138</v>
      </c>
      <c r="B226" s="22">
        <v>3</v>
      </c>
    </row>
    <row r="227" spans="1:2" ht="15.75">
      <c r="A227" s="20" t="s">
        <v>118</v>
      </c>
      <c r="B227" s="22">
        <v>3</v>
      </c>
    </row>
    <row r="228" spans="1:2" ht="15.75">
      <c r="A228" s="20" t="s">
        <v>139</v>
      </c>
      <c r="B228" s="22">
        <v>3</v>
      </c>
    </row>
    <row r="229" spans="1:2" ht="15.75">
      <c r="A229" s="20" t="s">
        <v>140</v>
      </c>
      <c r="B229" s="22">
        <v>3</v>
      </c>
    </row>
    <row r="230" spans="1:2" ht="63">
      <c r="A230" s="20" t="s">
        <v>119</v>
      </c>
      <c r="B230" s="22">
        <v>3</v>
      </c>
    </row>
    <row r="231" spans="1:2" ht="31.5">
      <c r="A231" s="52" t="s">
        <v>222</v>
      </c>
      <c r="B231" s="51">
        <f>AVERAGE(B221:B230)</f>
        <v>3</v>
      </c>
    </row>
    <row r="232" spans="1:2" ht="18.75">
      <c r="A232" s="42" t="s">
        <v>181</v>
      </c>
      <c r="B232" s="42"/>
    </row>
    <row r="233" spans="1:2" ht="47.25">
      <c r="A233" s="20" t="s">
        <v>182</v>
      </c>
      <c r="B233" s="22">
        <v>3</v>
      </c>
    </row>
    <row r="234" spans="1:2" ht="47.25">
      <c r="A234" s="20" t="s">
        <v>1</v>
      </c>
      <c r="B234" s="22">
        <v>3</v>
      </c>
    </row>
    <row r="235" spans="1:2" ht="47.25">
      <c r="A235" s="20" t="s">
        <v>2</v>
      </c>
      <c r="B235" s="22">
        <v>3</v>
      </c>
    </row>
    <row r="236" spans="1:2" ht="15.75">
      <c r="A236" s="20" t="s">
        <v>3</v>
      </c>
      <c r="B236" s="22">
        <v>3</v>
      </c>
    </row>
    <row r="237" spans="1:2" ht="78.75">
      <c r="A237" s="20" t="s">
        <v>183</v>
      </c>
      <c r="B237" s="22">
        <v>3</v>
      </c>
    </row>
    <row r="238" spans="1:2" ht="31.5">
      <c r="A238" s="52" t="s">
        <v>216</v>
      </c>
      <c r="B238" s="51">
        <f>AVERAGE(B233:B237)</f>
        <v>3</v>
      </c>
    </row>
  </sheetData>
  <sheetProtection/>
  <mergeCells count="4">
    <mergeCell ref="A1:B1"/>
    <mergeCell ref="A3:B3"/>
    <mergeCell ref="A4:B4"/>
    <mergeCell ref="A8:B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38"/>
  <sheetViews>
    <sheetView view="pageBreakPreview" zoomScale="80" zoomScaleSheetLayoutView="80" workbookViewId="0" topLeftCell="A49">
      <selection activeCell="F234" sqref="F234"/>
    </sheetView>
  </sheetViews>
  <sheetFormatPr defaultColWidth="9.140625" defaultRowHeight="15"/>
  <cols>
    <col min="1" max="1" width="87.28125" style="0" customWidth="1"/>
    <col min="2" max="2" width="28.140625" style="0" customWidth="1"/>
    <col min="3" max="3" width="2.421875" style="0" customWidth="1"/>
  </cols>
  <sheetData>
    <row r="1" spans="1:2" ht="18.75">
      <c r="A1" s="90" t="s">
        <v>251</v>
      </c>
      <c r="B1" s="90"/>
    </row>
    <row r="2" ht="6" customHeight="1">
      <c r="A2" s="2"/>
    </row>
    <row r="3" spans="1:2" ht="18" customHeight="1">
      <c r="A3" s="90" t="s">
        <v>280</v>
      </c>
      <c r="B3" s="90"/>
    </row>
    <row r="4" spans="1:2" ht="22.5">
      <c r="A4" s="116" t="s">
        <v>281</v>
      </c>
      <c r="B4" s="116"/>
    </row>
    <row r="5" spans="1:2" ht="30" customHeight="1">
      <c r="A5" s="28" t="s">
        <v>461</v>
      </c>
      <c r="B5" s="29"/>
    </row>
    <row r="6" spans="1:2" ht="30" customHeight="1">
      <c r="A6" s="27" t="s">
        <v>462</v>
      </c>
      <c r="B6" s="30"/>
    </row>
    <row r="7" spans="1:2" ht="30" customHeight="1">
      <c r="A7" s="26" t="s">
        <v>458</v>
      </c>
      <c r="B7" s="31"/>
    </row>
    <row r="8" spans="1:2" ht="18.75">
      <c r="A8" s="100" t="s">
        <v>227</v>
      </c>
      <c r="B8" s="101"/>
    </row>
    <row r="9" spans="1:2" ht="18.75">
      <c r="A9" s="42" t="s">
        <v>253</v>
      </c>
      <c r="B9" s="42"/>
    </row>
    <row r="10" spans="1:2" ht="141.75">
      <c r="A10" s="8" t="s">
        <v>235</v>
      </c>
      <c r="B10" s="13" t="s">
        <v>236</v>
      </c>
    </row>
    <row r="11" spans="1:2" ht="15.75">
      <c r="A11" s="53" t="s">
        <v>359</v>
      </c>
      <c r="B11" s="41">
        <f>AVERAGE(B12:B14)</f>
        <v>2.6666666666666665</v>
      </c>
    </row>
    <row r="12" spans="1:2" ht="31.5">
      <c r="A12" s="45" t="s">
        <v>364</v>
      </c>
      <c r="B12" s="22">
        <v>2</v>
      </c>
    </row>
    <row r="13" spans="1:2" ht="47.25">
      <c r="A13" s="60" t="s">
        <v>260</v>
      </c>
      <c r="B13" s="22">
        <v>3</v>
      </c>
    </row>
    <row r="14" spans="1:2" ht="15.75">
      <c r="A14" s="60" t="s">
        <v>263</v>
      </c>
      <c r="B14" s="22">
        <v>3</v>
      </c>
    </row>
    <row r="15" spans="1:2" ht="15.75">
      <c r="A15" s="61" t="s">
        <v>360</v>
      </c>
      <c r="B15" s="62">
        <f>AVERAGE(B16:B20)</f>
        <v>3</v>
      </c>
    </row>
    <row r="16" spans="1:2" ht="47.25">
      <c r="A16" s="45" t="s">
        <v>365</v>
      </c>
      <c r="B16" s="22">
        <v>3</v>
      </c>
    </row>
    <row r="17" spans="1:2" ht="47.25">
      <c r="A17" s="45" t="s">
        <v>366</v>
      </c>
      <c r="B17" s="22">
        <v>3</v>
      </c>
    </row>
    <row r="18" spans="1:2" ht="31.5">
      <c r="A18" s="45" t="s">
        <v>367</v>
      </c>
      <c r="B18" s="22">
        <v>3</v>
      </c>
    </row>
    <row r="19" spans="1:2" ht="47.25">
      <c r="A19" s="45" t="s">
        <v>368</v>
      </c>
      <c r="B19" s="22">
        <v>3</v>
      </c>
    </row>
    <row r="20" spans="1:2" ht="31.5">
      <c r="A20" s="45" t="s">
        <v>369</v>
      </c>
      <c r="B20" s="22">
        <v>3</v>
      </c>
    </row>
    <row r="21" spans="1:2" ht="15.75">
      <c r="A21" s="61" t="s">
        <v>361</v>
      </c>
      <c r="B21" s="62">
        <f>AVERAGE(B22:B24)</f>
        <v>3</v>
      </c>
    </row>
    <row r="22" spans="1:2" ht="47.25">
      <c r="A22" s="60" t="s">
        <v>254</v>
      </c>
      <c r="B22" s="22">
        <v>3</v>
      </c>
    </row>
    <row r="23" spans="1:2" ht="47.25">
      <c r="A23" s="60" t="s">
        <v>255</v>
      </c>
      <c r="B23" s="22">
        <v>3</v>
      </c>
    </row>
    <row r="24" spans="1:2" ht="47.25">
      <c r="A24" s="60" t="s">
        <v>256</v>
      </c>
      <c r="B24" s="22">
        <v>3</v>
      </c>
    </row>
    <row r="25" spans="1:2" ht="15.75">
      <c r="A25" s="53" t="s">
        <v>362</v>
      </c>
      <c r="B25" s="41">
        <f>AVERAGE(B26:B31)</f>
        <v>3</v>
      </c>
    </row>
    <row r="26" spans="1:2" ht="31.5">
      <c r="A26" s="45" t="s">
        <v>363</v>
      </c>
      <c r="B26" s="22">
        <v>3</v>
      </c>
    </row>
    <row r="27" spans="1:2" ht="47.25">
      <c r="A27" s="60" t="s">
        <v>257</v>
      </c>
      <c r="B27" s="22">
        <v>3</v>
      </c>
    </row>
    <row r="28" spans="1:2" ht="47.25">
      <c r="A28" s="60" t="s">
        <v>258</v>
      </c>
      <c r="B28" s="22">
        <v>3</v>
      </c>
    </row>
    <row r="29" spans="1:2" ht="63">
      <c r="A29" s="60" t="s">
        <v>259</v>
      </c>
      <c r="B29" s="22">
        <v>3</v>
      </c>
    </row>
    <row r="30" spans="1:2" ht="47.25">
      <c r="A30" s="60" t="s">
        <v>261</v>
      </c>
      <c r="B30" s="22">
        <v>3</v>
      </c>
    </row>
    <row r="31" spans="1:2" ht="15.75">
      <c r="A31" s="60" t="s">
        <v>262</v>
      </c>
      <c r="B31" s="22">
        <v>3</v>
      </c>
    </row>
    <row r="32" spans="1:2" ht="15.75">
      <c r="A32" s="53" t="s">
        <v>370</v>
      </c>
      <c r="B32" s="41">
        <f>AVERAGE(B33:B35)</f>
        <v>3</v>
      </c>
    </row>
    <row r="33" spans="1:2" ht="31.5">
      <c r="A33" s="45" t="s">
        <v>371</v>
      </c>
      <c r="B33" s="22">
        <v>3</v>
      </c>
    </row>
    <row r="34" spans="1:2" ht="31.5" customHeight="1">
      <c r="A34" s="45" t="s">
        <v>372</v>
      </c>
      <c r="B34" s="22">
        <v>3</v>
      </c>
    </row>
    <row r="35" spans="1:2" ht="31.5">
      <c r="A35" s="45" t="s">
        <v>373</v>
      </c>
      <c r="B35" s="22">
        <v>3</v>
      </c>
    </row>
    <row r="36" spans="1:2" ht="31.5">
      <c r="A36" s="55" t="s">
        <v>221</v>
      </c>
      <c r="B36" s="51">
        <f>(B32+B25+B21+B15+B11)/5</f>
        <v>2.933333333333333</v>
      </c>
    </row>
    <row r="37" spans="1:2" ht="18.75">
      <c r="A37" s="56" t="s">
        <v>265</v>
      </c>
      <c r="B37" s="56"/>
    </row>
    <row r="38" spans="1:2" ht="15.75">
      <c r="A38" s="53" t="s">
        <v>374</v>
      </c>
      <c r="B38" s="41">
        <f>AVERAGE(B39:B41)</f>
        <v>3</v>
      </c>
    </row>
    <row r="39" spans="1:2" ht="46.5" customHeight="1">
      <c r="A39" s="4" t="s">
        <v>88</v>
      </c>
      <c r="B39" s="22">
        <v>3</v>
      </c>
    </row>
    <row r="40" spans="1:2" ht="31.5">
      <c r="A40" s="4" t="s">
        <v>85</v>
      </c>
      <c r="B40" s="22">
        <v>3</v>
      </c>
    </row>
    <row r="41" spans="1:2" ht="47.25">
      <c r="A41" s="4" t="s">
        <v>86</v>
      </c>
      <c r="B41" s="22">
        <v>3</v>
      </c>
    </row>
    <row r="42" spans="1:2" ht="15.75">
      <c r="A42" s="53" t="s">
        <v>375</v>
      </c>
      <c r="B42" s="41">
        <f>AVERAGE(B43:B44)</f>
        <v>3</v>
      </c>
    </row>
    <row r="43" spans="1:2" ht="31.5">
      <c r="A43" s="4" t="s">
        <v>382</v>
      </c>
      <c r="B43" s="22">
        <v>3</v>
      </c>
    </row>
    <row r="44" spans="1:2" ht="47.25">
      <c r="A44" s="4" t="s">
        <v>383</v>
      </c>
      <c r="B44" s="22">
        <v>3</v>
      </c>
    </row>
    <row r="45" spans="1:2" ht="15.75">
      <c r="A45" s="53" t="s">
        <v>376</v>
      </c>
      <c r="B45" s="41">
        <f>AVERAGE(B46:B48)</f>
        <v>3</v>
      </c>
    </row>
    <row r="46" spans="1:2" ht="47.25">
      <c r="A46" s="4" t="s">
        <v>266</v>
      </c>
      <c r="B46" s="22">
        <v>3</v>
      </c>
    </row>
    <row r="47" spans="1:2" ht="63">
      <c r="A47" s="4" t="s">
        <v>89</v>
      </c>
      <c r="B47" s="22">
        <v>3</v>
      </c>
    </row>
    <row r="48" spans="1:2" ht="78.75">
      <c r="A48" s="4" t="s">
        <v>384</v>
      </c>
      <c r="B48" s="22">
        <v>3</v>
      </c>
    </row>
    <row r="49" spans="1:2" ht="15.75">
      <c r="A49" s="53" t="s">
        <v>377</v>
      </c>
      <c r="B49" s="41">
        <f>AVERAGE(B50:B54)</f>
        <v>3</v>
      </c>
    </row>
    <row r="50" spans="1:2" ht="47.25">
      <c r="A50" s="4" t="s">
        <v>380</v>
      </c>
      <c r="B50" s="22">
        <v>3</v>
      </c>
    </row>
    <row r="51" spans="1:2" ht="47.25">
      <c r="A51" s="4" t="s">
        <v>83</v>
      </c>
      <c r="B51" s="22">
        <v>3</v>
      </c>
    </row>
    <row r="52" spans="1:2" ht="33" customHeight="1">
      <c r="A52" s="4" t="s">
        <v>381</v>
      </c>
      <c r="B52" s="22">
        <v>3</v>
      </c>
    </row>
    <row r="53" spans="1:2" ht="47.25">
      <c r="A53" s="4" t="s">
        <v>268</v>
      </c>
      <c r="B53" s="22">
        <v>3</v>
      </c>
    </row>
    <row r="54" spans="1:2" ht="47.25">
      <c r="A54" s="4" t="s">
        <v>84</v>
      </c>
      <c r="B54" s="22">
        <v>3</v>
      </c>
    </row>
    <row r="55" spans="1:2" ht="15.75">
      <c r="A55" s="53" t="s">
        <v>378</v>
      </c>
      <c r="B55" s="41">
        <f>AVERAGE(B56:B58)</f>
        <v>3</v>
      </c>
    </row>
    <row r="56" spans="1:2" ht="47.25">
      <c r="A56" s="4" t="s">
        <v>87</v>
      </c>
      <c r="B56" s="22">
        <v>3</v>
      </c>
    </row>
    <row r="57" spans="1:2" ht="37.5" customHeight="1">
      <c r="A57" s="4" t="s">
        <v>267</v>
      </c>
      <c r="B57" s="22">
        <v>3</v>
      </c>
    </row>
    <row r="58" spans="1:2" ht="47.25">
      <c r="A58" s="4" t="s">
        <v>385</v>
      </c>
      <c r="B58" s="22">
        <v>3</v>
      </c>
    </row>
    <row r="59" spans="1:2" ht="15.75">
      <c r="A59" s="53" t="s">
        <v>379</v>
      </c>
      <c r="B59" s="41">
        <f>AVERAGE(B60:B61)</f>
        <v>3</v>
      </c>
    </row>
    <row r="60" spans="1:2" ht="47.25">
      <c r="A60" s="4" t="s">
        <v>90</v>
      </c>
      <c r="B60" s="22">
        <v>3</v>
      </c>
    </row>
    <row r="61" spans="1:2" ht="15.75">
      <c r="A61" s="4" t="s">
        <v>270</v>
      </c>
      <c r="B61" s="22">
        <v>3</v>
      </c>
    </row>
    <row r="62" spans="1:2" ht="15.75">
      <c r="A62" s="53" t="s">
        <v>390</v>
      </c>
      <c r="B62" s="41">
        <f>AVERAGE(B63:B65)</f>
        <v>3</v>
      </c>
    </row>
    <row r="63" spans="1:2" ht="31.5">
      <c r="A63" s="45" t="s">
        <v>393</v>
      </c>
      <c r="B63" s="22">
        <v>3</v>
      </c>
    </row>
    <row r="64" spans="1:2" ht="47.25">
      <c r="A64" s="45" t="s">
        <v>372</v>
      </c>
      <c r="B64" s="22">
        <v>3</v>
      </c>
    </row>
    <row r="65" spans="1:2" ht="31.5">
      <c r="A65" s="45" t="s">
        <v>373</v>
      </c>
      <c r="B65" s="22">
        <v>3</v>
      </c>
    </row>
    <row r="66" spans="1:2" ht="31.5">
      <c r="A66" s="55" t="s">
        <v>117</v>
      </c>
      <c r="B66" s="51">
        <f>(B62+B59+B55+B49+B45+B42+B38)/7</f>
        <v>3</v>
      </c>
    </row>
    <row r="67" spans="1:2" ht="37.5">
      <c r="A67" s="56" t="s">
        <v>271</v>
      </c>
      <c r="B67" s="56"/>
    </row>
    <row r="68" spans="1:2" ht="15.75">
      <c r="A68" s="53" t="s">
        <v>386</v>
      </c>
      <c r="B68" s="41">
        <f>AVERAGE(B69:B74)</f>
        <v>3</v>
      </c>
    </row>
    <row r="69" spans="1:2" ht="47.25">
      <c r="A69" s="4" t="s">
        <v>272</v>
      </c>
      <c r="B69" s="22">
        <v>3</v>
      </c>
    </row>
    <row r="70" spans="1:2" ht="63">
      <c r="A70" s="4" t="s">
        <v>277</v>
      </c>
      <c r="B70" s="22">
        <v>3</v>
      </c>
    </row>
    <row r="71" spans="1:2" ht="31.5">
      <c r="A71" s="4" t="s">
        <v>278</v>
      </c>
      <c r="B71" s="22">
        <v>3</v>
      </c>
    </row>
    <row r="72" spans="1:2" ht="63">
      <c r="A72" s="4" t="s">
        <v>91</v>
      </c>
      <c r="B72" s="22">
        <v>3</v>
      </c>
    </row>
    <row r="73" spans="1:2" ht="15.75">
      <c r="A73" s="4" t="s">
        <v>273</v>
      </c>
      <c r="B73" s="22">
        <v>3</v>
      </c>
    </row>
    <row r="74" spans="1:2" ht="31.5">
      <c r="A74" s="4" t="s">
        <v>274</v>
      </c>
      <c r="B74" s="22">
        <v>3</v>
      </c>
    </row>
    <row r="75" spans="1:2" ht="15.75">
      <c r="A75" s="53" t="s">
        <v>387</v>
      </c>
      <c r="B75" s="41">
        <f>AVERAGE(B76:B78)</f>
        <v>3</v>
      </c>
    </row>
    <row r="76" spans="1:2" ht="47.25">
      <c r="A76" s="6" t="s">
        <v>92</v>
      </c>
      <c r="B76" s="22">
        <v>3</v>
      </c>
    </row>
    <row r="77" spans="1:2" ht="63">
      <c r="A77" s="6" t="s">
        <v>395</v>
      </c>
      <c r="B77" s="22">
        <v>3</v>
      </c>
    </row>
    <row r="78" spans="1:2" ht="58.5" customHeight="1">
      <c r="A78" s="4" t="s">
        <v>394</v>
      </c>
      <c r="B78" s="22">
        <v>3</v>
      </c>
    </row>
    <row r="79" spans="1:2" ht="15.75">
      <c r="A79" s="53" t="s">
        <v>388</v>
      </c>
      <c r="B79" s="41">
        <f>AVERAGE(B80:B82)</f>
        <v>3</v>
      </c>
    </row>
    <row r="80" spans="1:2" ht="47.25">
      <c r="A80" s="4" t="s">
        <v>276</v>
      </c>
      <c r="B80" s="22">
        <v>3</v>
      </c>
    </row>
    <row r="81" spans="1:2" ht="31.5">
      <c r="A81" s="4" t="s">
        <v>275</v>
      </c>
      <c r="B81" s="22">
        <v>3</v>
      </c>
    </row>
    <row r="82" spans="1:2" ht="47.25">
      <c r="A82" s="4" t="s">
        <v>396</v>
      </c>
      <c r="B82" s="22">
        <v>3</v>
      </c>
    </row>
    <row r="83" spans="1:2" ht="15.75">
      <c r="A83" s="53" t="s">
        <v>389</v>
      </c>
      <c r="B83" s="41">
        <f>AVERAGE(B84:B85)</f>
        <v>3</v>
      </c>
    </row>
    <row r="84" spans="1:2" ht="63">
      <c r="A84" s="4" t="s">
        <v>93</v>
      </c>
      <c r="B84" s="22">
        <v>3</v>
      </c>
    </row>
    <row r="85" spans="1:2" ht="47.25">
      <c r="A85" s="4" t="s">
        <v>397</v>
      </c>
      <c r="B85" s="22">
        <v>3</v>
      </c>
    </row>
    <row r="86" spans="1:2" ht="15.75">
      <c r="A86" s="53" t="s">
        <v>391</v>
      </c>
      <c r="B86" s="41">
        <f>AVERAGE(B87:B89)</f>
        <v>3</v>
      </c>
    </row>
    <row r="87" spans="1:2" ht="31.5">
      <c r="A87" s="45" t="s">
        <v>392</v>
      </c>
      <c r="B87" s="22">
        <v>3</v>
      </c>
    </row>
    <row r="88" spans="1:2" ht="47.25">
      <c r="A88" s="45" t="s">
        <v>372</v>
      </c>
      <c r="B88" s="22">
        <v>3</v>
      </c>
    </row>
    <row r="89" spans="1:2" ht="31.5">
      <c r="A89" s="45" t="s">
        <v>373</v>
      </c>
      <c r="B89" s="22">
        <v>3</v>
      </c>
    </row>
    <row r="90" spans="1:2" ht="31.5">
      <c r="A90" s="55" t="s">
        <v>219</v>
      </c>
      <c r="B90" s="51">
        <f>(B86+B83+B79+B75+B68)/5</f>
        <v>3</v>
      </c>
    </row>
    <row r="91" spans="1:2" ht="18.75">
      <c r="A91" s="56" t="s">
        <v>279</v>
      </c>
      <c r="B91" s="56"/>
    </row>
    <row r="92" spans="1:2" ht="15.75">
      <c r="A92" s="53" t="s">
        <v>398</v>
      </c>
      <c r="B92" s="41">
        <f>AVERAGE(B93:B94)</f>
        <v>3</v>
      </c>
    </row>
    <row r="93" spans="1:2" ht="47.25">
      <c r="A93" s="4" t="s">
        <v>408</v>
      </c>
      <c r="B93" s="22">
        <v>3</v>
      </c>
    </row>
    <row r="94" spans="1:2" ht="31.5">
      <c r="A94" s="4" t="s">
        <v>409</v>
      </c>
      <c r="B94" s="22">
        <v>3</v>
      </c>
    </row>
    <row r="95" spans="1:2" ht="15.75">
      <c r="A95" s="53" t="s">
        <v>400</v>
      </c>
      <c r="B95" s="41">
        <f>AVERAGE(B96:B97)</f>
        <v>3</v>
      </c>
    </row>
    <row r="96" spans="1:2" ht="63">
      <c r="A96" s="4" t="s">
        <v>101</v>
      </c>
      <c r="B96" s="22">
        <v>3</v>
      </c>
    </row>
    <row r="97" spans="1:2" ht="63">
      <c r="A97" s="4" t="s">
        <v>406</v>
      </c>
      <c r="B97" s="22">
        <v>3</v>
      </c>
    </row>
    <row r="98" spans="1:2" ht="15.75">
      <c r="A98" s="53" t="s">
        <v>399</v>
      </c>
      <c r="B98" s="41">
        <f>AVERAGE(B99:B100)</f>
        <v>3</v>
      </c>
    </row>
    <row r="99" spans="1:2" ht="47.25">
      <c r="A99" s="4" t="s">
        <v>405</v>
      </c>
      <c r="B99" s="22">
        <v>3</v>
      </c>
    </row>
    <row r="100" spans="1:2" ht="63">
      <c r="A100" s="4" t="s">
        <v>97</v>
      </c>
      <c r="B100" s="22">
        <v>3</v>
      </c>
    </row>
    <row r="101" spans="1:2" ht="15.75">
      <c r="A101" s="53" t="s">
        <v>401</v>
      </c>
      <c r="B101" s="41">
        <f>AVERAGE(B102:B105)</f>
        <v>3</v>
      </c>
    </row>
    <row r="102" spans="1:2" ht="47.25">
      <c r="A102" s="4" t="s">
        <v>94</v>
      </c>
      <c r="B102" s="22">
        <v>3</v>
      </c>
    </row>
    <row r="103" spans="1:2" ht="47.25">
      <c r="A103" s="4" t="s">
        <v>95</v>
      </c>
      <c r="B103" s="22">
        <v>3</v>
      </c>
    </row>
    <row r="104" spans="1:2" ht="31.5">
      <c r="A104" s="4" t="s">
        <v>99</v>
      </c>
      <c r="B104" s="22">
        <v>3</v>
      </c>
    </row>
    <row r="105" spans="1:2" ht="63">
      <c r="A105" s="4" t="s">
        <v>96</v>
      </c>
      <c r="B105" s="22">
        <v>3</v>
      </c>
    </row>
    <row r="106" spans="1:2" ht="15.75">
      <c r="A106" s="53" t="s">
        <v>402</v>
      </c>
      <c r="B106" s="41">
        <f>AVERAGE(B107:B109)</f>
        <v>3</v>
      </c>
    </row>
    <row r="107" spans="1:2" ht="47.25">
      <c r="A107" s="4" t="s">
        <v>100</v>
      </c>
      <c r="B107" s="22">
        <v>3</v>
      </c>
    </row>
    <row r="108" spans="1:2" ht="78.75">
      <c r="A108" s="4" t="s">
        <v>98</v>
      </c>
      <c r="B108" s="22">
        <v>3</v>
      </c>
    </row>
    <row r="109" spans="1:2" ht="47.25">
      <c r="A109" s="4" t="s">
        <v>407</v>
      </c>
      <c r="B109" s="22">
        <v>3</v>
      </c>
    </row>
    <row r="110" spans="1:2" ht="15.75">
      <c r="A110" s="53" t="s">
        <v>403</v>
      </c>
      <c r="B110" s="41">
        <f>AVERAGE(B111:B113)</f>
        <v>3</v>
      </c>
    </row>
    <row r="111" spans="1:2" ht="31.5">
      <c r="A111" s="45" t="s">
        <v>404</v>
      </c>
      <c r="B111" s="22">
        <v>3</v>
      </c>
    </row>
    <row r="112" spans="1:2" ht="31.5" customHeight="1">
      <c r="A112" s="45" t="s">
        <v>372</v>
      </c>
      <c r="B112" s="22">
        <v>3</v>
      </c>
    </row>
    <row r="113" spans="1:2" ht="31.5">
      <c r="A113" s="45" t="s">
        <v>373</v>
      </c>
      <c r="B113" s="22">
        <v>3</v>
      </c>
    </row>
    <row r="114" spans="1:2" ht="31.5">
      <c r="A114" s="55" t="s">
        <v>410</v>
      </c>
      <c r="B114" s="51">
        <f>(B110+B106+B101+B98+B95+B92)/6</f>
        <v>3</v>
      </c>
    </row>
    <row r="115" spans="1:2" ht="37.5">
      <c r="A115" s="42" t="s">
        <v>17</v>
      </c>
      <c r="B115" s="42"/>
    </row>
    <row r="116" spans="1:2" ht="15.75">
      <c r="A116" s="50" t="s">
        <v>411</v>
      </c>
      <c r="B116" s="40">
        <f>AVERAGE(B117:B122)</f>
        <v>3</v>
      </c>
    </row>
    <row r="117" spans="1:2" ht="63">
      <c r="A117" s="21" t="s">
        <v>421</v>
      </c>
      <c r="B117" s="22">
        <v>3</v>
      </c>
    </row>
    <row r="118" spans="1:2" ht="47.25">
      <c r="A118" s="21" t="s">
        <v>423</v>
      </c>
      <c r="B118" s="22">
        <v>3</v>
      </c>
    </row>
    <row r="119" spans="1:2" ht="32.25" customHeight="1">
      <c r="A119" s="21" t="s">
        <v>424</v>
      </c>
      <c r="B119" s="22">
        <v>3</v>
      </c>
    </row>
    <row r="120" spans="1:2" ht="47.25">
      <c r="A120" s="21" t="s">
        <v>425</v>
      </c>
      <c r="B120" s="22">
        <v>3</v>
      </c>
    </row>
    <row r="121" spans="1:2" ht="15.75">
      <c r="A121" s="21" t="s">
        <v>422</v>
      </c>
      <c r="B121" s="22">
        <v>3</v>
      </c>
    </row>
    <row r="122" spans="1:2" ht="31.5">
      <c r="A122" s="21" t="s">
        <v>426</v>
      </c>
      <c r="B122" s="22">
        <v>3</v>
      </c>
    </row>
    <row r="123" spans="1:2" ht="15.75">
      <c r="A123" s="50" t="s">
        <v>412</v>
      </c>
      <c r="B123" s="41">
        <f>AVERAGE(B124:B144)</f>
        <v>3</v>
      </c>
    </row>
    <row r="124" spans="1:2" ht="110.25">
      <c r="A124" s="21" t="s">
        <v>33</v>
      </c>
      <c r="B124" s="22">
        <v>3</v>
      </c>
    </row>
    <row r="125" spans="1:2" ht="31.5">
      <c r="A125" s="21" t="s">
        <v>34</v>
      </c>
      <c r="B125" s="22">
        <v>3</v>
      </c>
    </row>
    <row r="126" spans="1:2" ht="78.75">
      <c r="A126" s="21" t="s">
        <v>103</v>
      </c>
      <c r="B126" s="22">
        <v>3</v>
      </c>
    </row>
    <row r="127" spans="1:2" ht="31.5">
      <c r="A127" s="21" t="s">
        <v>35</v>
      </c>
      <c r="B127" s="22">
        <v>3</v>
      </c>
    </row>
    <row r="128" spans="1:2" ht="31.5">
      <c r="A128" s="21" t="s">
        <v>36</v>
      </c>
      <c r="B128" s="22">
        <v>3</v>
      </c>
    </row>
    <row r="129" spans="1:2" ht="31.5">
      <c r="A129" s="21" t="s">
        <v>37</v>
      </c>
      <c r="B129" s="22">
        <v>3</v>
      </c>
    </row>
    <row r="130" spans="1:2" ht="31.5">
      <c r="A130" s="21" t="s">
        <v>38</v>
      </c>
      <c r="B130" s="22">
        <v>3</v>
      </c>
    </row>
    <row r="131" spans="1:2" ht="63">
      <c r="A131" s="21" t="s">
        <v>39</v>
      </c>
      <c r="B131" s="22">
        <v>3</v>
      </c>
    </row>
    <row r="132" spans="1:2" ht="31.5">
      <c r="A132" s="21" t="s">
        <v>40</v>
      </c>
      <c r="B132" s="22">
        <v>3</v>
      </c>
    </row>
    <row r="133" spans="1:2" ht="47.25">
      <c r="A133" s="21" t="s">
        <v>41</v>
      </c>
      <c r="B133" s="22">
        <v>3</v>
      </c>
    </row>
    <row r="134" spans="1:2" ht="15.75">
      <c r="A134" s="21" t="s">
        <v>42</v>
      </c>
      <c r="B134" s="22">
        <v>3</v>
      </c>
    </row>
    <row r="135" spans="1:2" ht="15.75">
      <c r="A135" s="21" t="s">
        <v>104</v>
      </c>
      <c r="B135" s="22">
        <v>3</v>
      </c>
    </row>
    <row r="136" spans="1:2" ht="31.5">
      <c r="A136" s="21" t="s">
        <v>43</v>
      </c>
      <c r="B136" s="22">
        <v>3</v>
      </c>
    </row>
    <row r="137" spans="1:2" ht="47.25">
      <c r="A137" s="21" t="s">
        <v>44</v>
      </c>
      <c r="B137" s="22">
        <v>3</v>
      </c>
    </row>
    <row r="138" spans="1:2" ht="31.5">
      <c r="A138" s="21" t="s">
        <v>45</v>
      </c>
      <c r="B138" s="22">
        <v>3</v>
      </c>
    </row>
    <row r="139" spans="1:2" ht="47.25">
      <c r="A139" s="21" t="s">
        <v>46</v>
      </c>
      <c r="B139" s="22">
        <v>3</v>
      </c>
    </row>
    <row r="140" spans="1:2" ht="31.5">
      <c r="A140" s="21" t="s">
        <v>47</v>
      </c>
      <c r="B140" s="22">
        <v>3</v>
      </c>
    </row>
    <row r="141" spans="1:2" ht="47.25">
      <c r="A141" s="21" t="s">
        <v>48</v>
      </c>
      <c r="B141" s="22">
        <v>3</v>
      </c>
    </row>
    <row r="142" spans="1:2" ht="31.5">
      <c r="A142" s="21" t="s">
        <v>49</v>
      </c>
      <c r="B142" s="22">
        <v>3</v>
      </c>
    </row>
    <row r="143" spans="1:2" ht="31.5">
      <c r="A143" s="21" t="s">
        <v>50</v>
      </c>
      <c r="B143" s="22">
        <v>3</v>
      </c>
    </row>
    <row r="144" spans="1:2" ht="47.25">
      <c r="A144" s="63" t="s">
        <v>105</v>
      </c>
      <c r="B144" s="54">
        <v>3</v>
      </c>
    </row>
    <row r="145" spans="1:2" ht="15">
      <c r="A145" s="64" t="s">
        <v>413</v>
      </c>
      <c r="B145" s="41">
        <f>AVERAGE(B146:B151)</f>
        <v>2.3333333333333335</v>
      </c>
    </row>
    <row r="146" spans="1:2" ht="63">
      <c r="A146" s="60" t="s">
        <v>82</v>
      </c>
      <c r="B146" s="22">
        <v>2</v>
      </c>
    </row>
    <row r="147" spans="1:2" ht="63">
      <c r="A147" s="19" t="s">
        <v>264</v>
      </c>
      <c r="B147" s="22">
        <v>2</v>
      </c>
    </row>
    <row r="148" spans="1:2" ht="47.25">
      <c r="A148" s="19" t="s">
        <v>81</v>
      </c>
      <c r="B148" s="22">
        <v>3</v>
      </c>
    </row>
    <row r="149" spans="1:2" ht="31.5">
      <c r="A149" s="19" t="s">
        <v>80</v>
      </c>
      <c r="B149" s="22">
        <v>2</v>
      </c>
    </row>
    <row r="150" spans="1:2" ht="31.5">
      <c r="A150" s="19" t="s">
        <v>79</v>
      </c>
      <c r="B150" s="22">
        <v>3</v>
      </c>
    </row>
    <row r="151" spans="1:2" ht="31.5">
      <c r="A151" s="19" t="s">
        <v>78</v>
      </c>
      <c r="B151" s="22">
        <v>2</v>
      </c>
    </row>
    <row r="152" spans="1:2" ht="15.75">
      <c r="A152" s="57" t="s">
        <v>414</v>
      </c>
      <c r="B152" s="40">
        <f>AVERAGE(B153:B168)</f>
        <v>3</v>
      </c>
    </row>
    <row r="153" spans="1:2" ht="78.75">
      <c r="A153" s="21" t="s">
        <v>102</v>
      </c>
      <c r="B153" s="22">
        <v>3</v>
      </c>
    </row>
    <row r="154" spans="1:2" ht="32.25" customHeight="1">
      <c r="A154" s="21" t="s">
        <v>18</v>
      </c>
      <c r="B154" s="22">
        <v>3</v>
      </c>
    </row>
    <row r="155" spans="1:2" ht="31.5">
      <c r="A155" s="21" t="s">
        <v>19</v>
      </c>
      <c r="B155" s="22">
        <v>3</v>
      </c>
    </row>
    <row r="156" spans="1:2" ht="31.5">
      <c r="A156" s="21" t="s">
        <v>20</v>
      </c>
      <c r="B156" s="22">
        <v>3</v>
      </c>
    </row>
    <row r="157" spans="1:2" ht="15.75">
      <c r="A157" s="21" t="s">
        <v>21</v>
      </c>
      <c r="B157" s="22">
        <v>3</v>
      </c>
    </row>
    <row r="158" spans="1:2" ht="63">
      <c r="A158" s="21" t="s">
        <v>22</v>
      </c>
      <c r="B158" s="22">
        <v>3</v>
      </c>
    </row>
    <row r="159" spans="1:2" ht="31.5">
      <c r="A159" s="21" t="s">
        <v>23</v>
      </c>
      <c r="B159" s="22">
        <v>3</v>
      </c>
    </row>
    <row r="160" spans="1:2" ht="31.5">
      <c r="A160" s="21" t="s">
        <v>24</v>
      </c>
      <c r="B160" s="22">
        <v>3</v>
      </c>
    </row>
    <row r="161" spans="1:2" ht="31.5">
      <c r="A161" s="21" t="s">
        <v>25</v>
      </c>
      <c r="B161" s="22">
        <v>3</v>
      </c>
    </row>
    <row r="162" spans="1:2" ht="63">
      <c r="A162" s="21" t="s">
        <v>26</v>
      </c>
      <c r="B162" s="22">
        <v>3</v>
      </c>
    </row>
    <row r="163" spans="1:2" ht="31.5">
      <c r="A163" s="21" t="s">
        <v>27</v>
      </c>
      <c r="B163" s="22">
        <v>3</v>
      </c>
    </row>
    <row r="164" spans="1:2" ht="31.5">
      <c r="A164" s="21" t="s">
        <v>28</v>
      </c>
      <c r="B164" s="22">
        <v>3</v>
      </c>
    </row>
    <row r="165" spans="1:2" ht="47.25">
      <c r="A165" s="21" t="s">
        <v>29</v>
      </c>
      <c r="B165" s="22">
        <v>3</v>
      </c>
    </row>
    <row r="166" spans="1:2" ht="47.25">
      <c r="A166" s="21" t="s">
        <v>30</v>
      </c>
      <c r="B166" s="22">
        <v>3</v>
      </c>
    </row>
    <row r="167" spans="1:2" ht="31.5">
      <c r="A167" s="21" t="s">
        <v>31</v>
      </c>
      <c r="B167" s="22">
        <v>3</v>
      </c>
    </row>
    <row r="168" spans="1:2" ht="47.25">
      <c r="A168" s="21" t="s">
        <v>32</v>
      </c>
      <c r="B168" s="22">
        <v>3</v>
      </c>
    </row>
    <row r="169" spans="1:2" ht="15">
      <c r="A169" s="57" t="s">
        <v>415</v>
      </c>
      <c r="B169" s="41">
        <v>3</v>
      </c>
    </row>
    <row r="170" spans="1:2" ht="47.25">
      <c r="A170" s="21" t="s">
        <v>51</v>
      </c>
      <c r="B170" s="22">
        <f>AVERAGE(B153:B169)</f>
        <v>3</v>
      </c>
    </row>
    <row r="171" spans="1:2" ht="31.5">
      <c r="A171" s="21" t="s">
        <v>52</v>
      </c>
      <c r="B171" s="22">
        <v>3</v>
      </c>
    </row>
    <row r="172" spans="1:2" ht="31.5">
      <c r="A172" s="21" t="s">
        <v>53</v>
      </c>
      <c r="B172" s="22">
        <v>3</v>
      </c>
    </row>
    <row r="173" spans="1:2" ht="15.75">
      <c r="A173" s="21" t="s">
        <v>54</v>
      </c>
      <c r="B173" s="22">
        <v>3</v>
      </c>
    </row>
    <row r="174" spans="1:2" ht="63">
      <c r="A174" s="21" t="s">
        <v>55</v>
      </c>
      <c r="B174" s="22">
        <v>3</v>
      </c>
    </row>
    <row r="175" spans="1:2" ht="47.25">
      <c r="A175" s="21" t="s">
        <v>56</v>
      </c>
      <c r="B175" s="22">
        <v>3</v>
      </c>
    </row>
    <row r="176" spans="1:2" ht="31.5">
      <c r="A176" s="21" t="s">
        <v>57</v>
      </c>
      <c r="B176" s="22">
        <v>3</v>
      </c>
    </row>
    <row r="177" spans="1:2" ht="31.5">
      <c r="A177" s="21" t="s">
        <v>58</v>
      </c>
      <c r="B177" s="22">
        <v>3</v>
      </c>
    </row>
    <row r="178" spans="1:2" ht="47.25">
      <c r="A178" s="21" t="s">
        <v>106</v>
      </c>
      <c r="B178" s="22">
        <v>3</v>
      </c>
    </row>
    <row r="179" spans="1:2" ht="31.5">
      <c r="A179" s="21" t="s">
        <v>107</v>
      </c>
      <c r="B179" s="22">
        <v>3</v>
      </c>
    </row>
    <row r="180" spans="1:2" ht="47.25">
      <c r="A180" s="21" t="s">
        <v>108</v>
      </c>
      <c r="B180" s="22">
        <v>3</v>
      </c>
    </row>
    <row r="181" spans="1:2" ht="78.75">
      <c r="A181" s="21" t="s">
        <v>109</v>
      </c>
      <c r="B181" s="22">
        <v>3</v>
      </c>
    </row>
    <row r="182" spans="1:2" ht="15">
      <c r="A182" s="57" t="s">
        <v>416</v>
      </c>
      <c r="B182" s="41">
        <f>AVERAGE(B183:B185)</f>
        <v>3</v>
      </c>
    </row>
    <row r="183" spans="1:2" ht="15.75">
      <c r="A183" s="21" t="s">
        <v>418</v>
      </c>
      <c r="B183" s="22">
        <v>3</v>
      </c>
    </row>
    <row r="184" spans="1:2" ht="31.5">
      <c r="A184" s="21" t="s">
        <v>419</v>
      </c>
      <c r="B184" s="22">
        <v>3</v>
      </c>
    </row>
    <row r="185" spans="1:2" ht="39" customHeight="1">
      <c r="A185" s="21" t="s">
        <v>420</v>
      </c>
      <c r="B185" s="22">
        <v>3</v>
      </c>
    </row>
    <row r="186" spans="1:2" ht="15.75">
      <c r="A186" s="53" t="s">
        <v>428</v>
      </c>
      <c r="B186" s="41">
        <f>AVERAGE(B187:B189)</f>
        <v>3</v>
      </c>
    </row>
    <row r="187" spans="1:2" ht="31.5">
      <c r="A187" s="45" t="s">
        <v>392</v>
      </c>
      <c r="B187" s="22">
        <v>3</v>
      </c>
    </row>
    <row r="188" spans="1:2" ht="30.75" customHeight="1">
      <c r="A188" s="45" t="s">
        <v>372</v>
      </c>
      <c r="B188" s="22">
        <v>3</v>
      </c>
    </row>
    <row r="189" spans="1:2" ht="31.5">
      <c r="A189" s="45" t="s">
        <v>373</v>
      </c>
      <c r="B189" s="22">
        <v>3</v>
      </c>
    </row>
    <row r="190" spans="1:2" ht="31.5">
      <c r="A190" s="58" t="s">
        <v>427</v>
      </c>
      <c r="B190" s="59">
        <f>(B186+B182+B169+B152+B145+B123+B116)/7</f>
        <v>2.904761904761905</v>
      </c>
    </row>
    <row r="191" spans="1:2" ht="37.5">
      <c r="A191" s="42" t="s">
        <v>59</v>
      </c>
      <c r="B191" s="42"/>
    </row>
    <row r="192" spans="1:2" ht="63">
      <c r="A192" s="21" t="s">
        <v>60</v>
      </c>
      <c r="B192" s="22">
        <v>3</v>
      </c>
    </row>
    <row r="193" spans="1:2" ht="110.25">
      <c r="A193" s="21" t="s">
        <v>445</v>
      </c>
      <c r="B193" s="22">
        <v>2</v>
      </c>
    </row>
    <row r="194" spans="1:2" ht="15.75">
      <c r="A194" s="21" t="s">
        <v>110</v>
      </c>
      <c r="B194" s="22">
        <v>2</v>
      </c>
    </row>
    <row r="195" spans="1:2" ht="47.25">
      <c r="A195" s="21" t="s">
        <v>228</v>
      </c>
      <c r="B195" s="22">
        <v>2</v>
      </c>
    </row>
    <row r="196" spans="1:2" ht="31.5">
      <c r="A196" s="52" t="s">
        <v>417</v>
      </c>
      <c r="B196" s="39">
        <f>AVERAGE(B192:B195)</f>
        <v>2.25</v>
      </c>
    </row>
    <row r="197" spans="1:2" ht="37.5">
      <c r="A197" s="42" t="s">
        <v>77</v>
      </c>
      <c r="B197" s="42"/>
    </row>
    <row r="198" spans="1:2" ht="78.75">
      <c r="A198" s="20" t="s">
        <v>335</v>
      </c>
      <c r="B198" s="22">
        <v>1</v>
      </c>
    </row>
    <row r="199" spans="1:2" ht="63">
      <c r="A199" s="20" t="s">
        <v>336</v>
      </c>
      <c r="B199" s="22">
        <v>2</v>
      </c>
    </row>
    <row r="200" spans="1:2" ht="47.25">
      <c r="A200" s="20" t="s">
        <v>337</v>
      </c>
      <c r="B200" s="22">
        <v>3</v>
      </c>
    </row>
    <row r="201" spans="1:2" ht="63">
      <c r="A201" s="20" t="s">
        <v>338</v>
      </c>
      <c r="B201" s="22">
        <v>3</v>
      </c>
    </row>
    <row r="202" spans="1:2" ht="63">
      <c r="A202" s="20" t="s">
        <v>339</v>
      </c>
      <c r="B202" s="22">
        <v>2</v>
      </c>
    </row>
    <row r="203" spans="1:2" ht="78.75">
      <c r="A203" s="20" t="s">
        <v>340</v>
      </c>
      <c r="B203" s="22">
        <v>2</v>
      </c>
    </row>
    <row r="204" spans="1:2" ht="94.5">
      <c r="A204" s="20" t="s">
        <v>341</v>
      </c>
      <c r="B204" s="22">
        <v>3</v>
      </c>
    </row>
    <row r="205" spans="1:2" ht="94.5">
      <c r="A205" s="20" t="s">
        <v>342</v>
      </c>
      <c r="B205" s="22">
        <v>3</v>
      </c>
    </row>
    <row r="206" spans="1:2" ht="78.75">
      <c r="A206" s="20" t="s">
        <v>343</v>
      </c>
      <c r="B206" s="22">
        <v>2</v>
      </c>
    </row>
    <row r="207" spans="1:2" ht="78.75">
      <c r="A207" s="20" t="s">
        <v>350</v>
      </c>
      <c r="B207" s="22">
        <v>2</v>
      </c>
    </row>
    <row r="208" spans="1:2" ht="63">
      <c r="A208" s="20" t="s">
        <v>344</v>
      </c>
      <c r="B208" s="22">
        <v>2</v>
      </c>
    </row>
    <row r="209" spans="1:2" ht="47.25">
      <c r="A209" s="20" t="s">
        <v>345</v>
      </c>
      <c r="B209" s="22">
        <v>2</v>
      </c>
    </row>
    <row r="210" spans="1:2" ht="94.5">
      <c r="A210" s="20" t="s">
        <v>349</v>
      </c>
      <c r="B210" s="22">
        <v>3</v>
      </c>
    </row>
    <row r="211" spans="1:2" ht="63">
      <c r="A211" s="20" t="s">
        <v>346</v>
      </c>
      <c r="B211" s="22">
        <v>3</v>
      </c>
    </row>
    <row r="212" spans="1:2" ht="63">
      <c r="A212" s="20" t="s">
        <v>347</v>
      </c>
      <c r="B212" s="22">
        <v>2</v>
      </c>
    </row>
    <row r="213" spans="1:2" ht="47.25">
      <c r="A213" s="20" t="s">
        <v>348</v>
      </c>
      <c r="B213" s="22">
        <v>2</v>
      </c>
    </row>
    <row r="214" spans="1:2" ht="63">
      <c r="A214" s="20" t="s">
        <v>351</v>
      </c>
      <c r="B214" s="22">
        <v>2</v>
      </c>
    </row>
    <row r="215" spans="1:2" ht="78.75">
      <c r="A215" s="20" t="s">
        <v>352</v>
      </c>
      <c r="B215" s="22">
        <v>3</v>
      </c>
    </row>
    <row r="216" spans="1:2" ht="78.75">
      <c r="A216" s="20" t="s">
        <v>353</v>
      </c>
      <c r="B216" s="22">
        <v>2</v>
      </c>
    </row>
    <row r="217" spans="1:2" ht="141.75">
      <c r="A217" s="20" t="s">
        <v>354</v>
      </c>
      <c r="B217" s="22">
        <v>3</v>
      </c>
    </row>
    <row r="218" spans="1:2" ht="63">
      <c r="A218" s="20" t="s">
        <v>355</v>
      </c>
      <c r="B218" s="22">
        <v>2</v>
      </c>
    </row>
    <row r="219" spans="1:2" ht="31.5">
      <c r="A219" s="52" t="s">
        <v>117</v>
      </c>
      <c r="B219" s="51">
        <f>AVERAGE(B198:B218)</f>
        <v>2.3333333333333335</v>
      </c>
    </row>
    <row r="220" spans="1:2" ht="18.75">
      <c r="A220" s="42" t="s">
        <v>132</v>
      </c>
      <c r="B220" s="42"/>
    </row>
    <row r="221" spans="1:2" ht="31.5">
      <c r="A221" s="20" t="s">
        <v>133</v>
      </c>
      <c r="B221" s="22">
        <v>3</v>
      </c>
    </row>
    <row r="222" spans="1:2" ht="31.5">
      <c r="A222" s="20" t="s">
        <v>134</v>
      </c>
      <c r="B222" s="22">
        <v>3</v>
      </c>
    </row>
    <row r="223" spans="1:2" ht="31.5">
      <c r="A223" s="20" t="s">
        <v>135</v>
      </c>
      <c r="B223" s="22">
        <v>3</v>
      </c>
    </row>
    <row r="224" spans="1:2" ht="47.25">
      <c r="A224" s="20" t="s">
        <v>136</v>
      </c>
      <c r="B224" s="22">
        <v>3</v>
      </c>
    </row>
    <row r="225" spans="1:2" ht="31.5">
      <c r="A225" s="20" t="s">
        <v>137</v>
      </c>
      <c r="B225" s="22">
        <v>3</v>
      </c>
    </row>
    <row r="226" spans="1:2" ht="15.75">
      <c r="A226" s="20" t="s">
        <v>138</v>
      </c>
      <c r="B226" s="22">
        <v>3</v>
      </c>
    </row>
    <row r="227" spans="1:2" ht="15.75">
      <c r="A227" s="20" t="s">
        <v>118</v>
      </c>
      <c r="B227" s="22">
        <v>3</v>
      </c>
    </row>
    <row r="228" spans="1:2" ht="15.75">
      <c r="A228" s="20" t="s">
        <v>139</v>
      </c>
      <c r="B228" s="22">
        <v>3</v>
      </c>
    </row>
    <row r="229" spans="1:2" ht="15.75">
      <c r="A229" s="20" t="s">
        <v>140</v>
      </c>
      <c r="B229" s="22">
        <v>3</v>
      </c>
    </row>
    <row r="230" spans="1:2" ht="63">
      <c r="A230" s="20" t="s">
        <v>119</v>
      </c>
      <c r="B230" s="22">
        <v>1</v>
      </c>
    </row>
    <row r="231" spans="1:2" ht="31.5">
      <c r="A231" s="52" t="s">
        <v>222</v>
      </c>
      <c r="B231" s="51">
        <f>AVERAGE(B221:B230)</f>
        <v>2.8</v>
      </c>
    </row>
    <row r="232" spans="1:2" ht="18.75">
      <c r="A232" s="42" t="s">
        <v>181</v>
      </c>
      <c r="B232" s="42"/>
    </row>
    <row r="233" spans="1:2" ht="47.25">
      <c r="A233" s="20" t="s">
        <v>182</v>
      </c>
      <c r="B233" s="22">
        <v>3</v>
      </c>
    </row>
    <row r="234" spans="1:2" ht="47.25">
      <c r="A234" s="20" t="s">
        <v>1</v>
      </c>
      <c r="B234" s="22">
        <v>3</v>
      </c>
    </row>
    <row r="235" spans="1:2" ht="47.25">
      <c r="A235" s="20" t="s">
        <v>2</v>
      </c>
      <c r="B235" s="22">
        <v>3</v>
      </c>
    </row>
    <row r="236" spans="1:2" ht="15.75">
      <c r="A236" s="20" t="s">
        <v>3</v>
      </c>
      <c r="B236" s="22">
        <v>3</v>
      </c>
    </row>
    <row r="237" spans="1:2" ht="78.75">
      <c r="A237" s="20" t="s">
        <v>183</v>
      </c>
      <c r="B237" s="22"/>
    </row>
    <row r="238" spans="1:2" ht="31.5">
      <c r="A238" s="52" t="s">
        <v>216</v>
      </c>
      <c r="B238" s="51">
        <f>AVERAGE(B233:B237)</f>
        <v>3</v>
      </c>
    </row>
  </sheetData>
  <sheetProtection/>
  <mergeCells count="4">
    <mergeCell ref="A1:B1"/>
    <mergeCell ref="A3:B3"/>
    <mergeCell ref="A4:B4"/>
    <mergeCell ref="A8:B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"/>
  <sheetViews>
    <sheetView tabSelected="1" view="pageBreakPreview" zoomScaleSheetLayoutView="100" workbookViewId="0" topLeftCell="A10">
      <selection activeCell="E2" sqref="E2:K2"/>
    </sheetView>
  </sheetViews>
  <sheetFormatPr defaultColWidth="9.140625" defaultRowHeight="15"/>
  <cols>
    <col min="1" max="1" width="28.8515625" style="0" customWidth="1"/>
    <col min="2" max="2" width="49.8515625" style="0" customWidth="1"/>
  </cols>
  <sheetData>
    <row r="1" spans="1:11" ht="15" customHeight="1">
      <c r="A1" s="83" t="s">
        <v>233</v>
      </c>
      <c r="B1" s="83"/>
      <c r="E1" s="82" t="s">
        <v>291</v>
      </c>
      <c r="F1" s="83"/>
      <c r="G1" s="83"/>
      <c r="H1" s="83"/>
      <c r="I1" s="83"/>
      <c r="J1" s="83"/>
      <c r="K1" s="83"/>
    </row>
    <row r="2" spans="1:11" ht="18" customHeight="1">
      <c r="A2" s="86" t="s">
        <v>434</v>
      </c>
      <c r="B2" s="86"/>
      <c r="E2" s="84" t="s">
        <v>434</v>
      </c>
      <c r="F2" s="84"/>
      <c r="G2" s="84"/>
      <c r="H2" s="84"/>
      <c r="I2" s="84"/>
      <c r="J2" s="84"/>
      <c r="K2" s="84"/>
    </row>
    <row r="3" spans="1:2" ht="18.75">
      <c r="A3" s="85" t="s">
        <v>208</v>
      </c>
      <c r="B3" s="85"/>
    </row>
    <row r="4" spans="1:2" ht="15">
      <c r="A4" s="10" t="s">
        <v>210</v>
      </c>
      <c r="B4" s="7" t="s">
        <v>211</v>
      </c>
    </row>
    <row r="5" spans="1:2" ht="15.75">
      <c r="A5" s="11" t="s">
        <v>237</v>
      </c>
      <c r="B5" s="43">
        <f>'СВОД. ЛИСТ печать (зап. автом.)'!B13</f>
        <v>3</v>
      </c>
    </row>
    <row r="6" spans="1:2" ht="15.75">
      <c r="A6" s="12" t="s">
        <v>238</v>
      </c>
      <c r="B6" s="43">
        <f>'СВОД. ЛИСТ печать (зап. автом.)'!B26</f>
        <v>2.7</v>
      </c>
    </row>
    <row r="7" spans="1:2" ht="15.75">
      <c r="A7" s="11" t="s">
        <v>239</v>
      </c>
      <c r="B7" s="43">
        <f>'СВОД. ЛИСТ печать (зап. автом.)'!B42</f>
        <v>2.75</v>
      </c>
    </row>
    <row r="8" spans="1:2" ht="15.75">
      <c r="A8" s="12" t="s">
        <v>240</v>
      </c>
      <c r="B8" s="43">
        <f>'СВОД. ЛИСТ печать (зап. автом.)'!B56</f>
        <v>2.6363636363636362</v>
      </c>
    </row>
    <row r="9" spans="1:2" ht="15.75">
      <c r="A9" s="11" t="s">
        <v>241</v>
      </c>
      <c r="B9" s="43">
        <f>'СВОД. ЛИСТ печать (зап. автом.)'!B61</f>
        <v>3</v>
      </c>
    </row>
    <row r="10" spans="1:2" ht="18.75">
      <c r="A10" s="85" t="s">
        <v>209</v>
      </c>
      <c r="B10" s="85"/>
    </row>
    <row r="11" spans="1:2" ht="15">
      <c r="A11" s="10" t="s">
        <v>210</v>
      </c>
      <c r="B11" s="7" t="s">
        <v>211</v>
      </c>
    </row>
    <row r="12" spans="1:2" ht="15.75">
      <c r="A12" s="11" t="s">
        <v>242</v>
      </c>
      <c r="B12" s="43">
        <f>'СВОД. ЛИСТ печать (зап. автом.)'!B89</f>
        <v>2.757777777777778</v>
      </c>
    </row>
    <row r="13" spans="1:2" ht="15.75">
      <c r="A13" s="12" t="s">
        <v>243</v>
      </c>
      <c r="B13" s="43">
        <f>'СВОД. ЛИСТ печать (зап. автом.)'!B119</f>
        <v>2.861904761904762</v>
      </c>
    </row>
    <row r="14" spans="1:2" ht="15.75">
      <c r="A14" s="11" t="s">
        <v>244</v>
      </c>
      <c r="B14" s="43">
        <f>'СВОД. ЛИСТ печать (зап. автом.)'!B143</f>
        <v>2.9833333333333334</v>
      </c>
    </row>
    <row r="15" spans="1:2" ht="15.75">
      <c r="A15" s="12" t="s">
        <v>245</v>
      </c>
      <c r="B15" s="43">
        <f>'СВОД. ЛИСТ печать (зап. автом.)'!B167</f>
        <v>3</v>
      </c>
    </row>
    <row r="16" spans="1:2" ht="15.75">
      <c r="A16" s="11" t="s">
        <v>246</v>
      </c>
      <c r="B16" s="43">
        <f>'СВОД. ЛИСТ печать (зап. автом.)'!B243</f>
        <v>2.841057256235828</v>
      </c>
    </row>
    <row r="17" spans="1:2" ht="15.75">
      <c r="A17" s="12" t="s">
        <v>247</v>
      </c>
      <c r="B17" s="43">
        <f>'СВОД. ЛИСТ печать (зап. автом.)'!B249</f>
        <v>2.458333333333333</v>
      </c>
    </row>
    <row r="18" spans="1:2" ht="18.75">
      <c r="A18" s="85" t="s">
        <v>212</v>
      </c>
      <c r="B18" s="85"/>
    </row>
    <row r="19" spans="1:2" ht="15">
      <c r="A19" s="10" t="s">
        <v>210</v>
      </c>
      <c r="B19" s="7" t="s">
        <v>211</v>
      </c>
    </row>
    <row r="20" spans="1:2" ht="15.75">
      <c r="A20" s="12" t="s">
        <v>248</v>
      </c>
      <c r="B20" s="44">
        <f>'СВОД. ЛИСТ печать (зап. автом.)'!B272</f>
        <v>3.3</v>
      </c>
    </row>
    <row r="21" spans="1:2" ht="15.75">
      <c r="A21" s="12" t="s">
        <v>249</v>
      </c>
      <c r="B21" s="44">
        <f>'СВОД. ЛИСТ печать (зап. автом.)'!B295</f>
        <v>2.3095238095238093</v>
      </c>
    </row>
    <row r="22" spans="1:2" ht="15.75">
      <c r="A22" s="12" t="s">
        <v>250</v>
      </c>
      <c r="B22" s="44">
        <f>'СВОД. ЛИСТ печать (зап. автом.)'!B307</f>
        <v>2.8666666666666667</v>
      </c>
    </row>
    <row r="23" spans="1:2" ht="18.75">
      <c r="A23" s="85" t="s">
        <v>213</v>
      </c>
      <c r="B23" s="85"/>
    </row>
    <row r="24" spans="1:2" ht="15">
      <c r="A24" s="10" t="s">
        <v>210</v>
      </c>
      <c r="B24" s="7" t="s">
        <v>211</v>
      </c>
    </row>
    <row r="25" spans="1:2" ht="15.75">
      <c r="A25" s="12" t="s">
        <v>167</v>
      </c>
      <c r="B25" s="44">
        <f>'СВОД. ЛИСТ печать (зап. автом.)'!B318</f>
        <v>3</v>
      </c>
    </row>
    <row r="26" spans="1:2" ht="15.75">
      <c r="A26" s="12" t="s">
        <v>168</v>
      </c>
      <c r="B26" s="44">
        <f>'СВОД. ЛИСТ печать (зап. автом.)'!B330</f>
        <v>2.9</v>
      </c>
    </row>
    <row r="27" spans="1:2" ht="15.75">
      <c r="A27" s="12" t="s">
        <v>169</v>
      </c>
      <c r="B27" s="44">
        <f>'СВОД. ЛИСТ печать (зап. автом.)'!B343</f>
        <v>2.727272727272727</v>
      </c>
    </row>
    <row r="28" spans="1:2" ht="18.75">
      <c r="A28" s="85" t="s">
        <v>214</v>
      </c>
      <c r="B28" s="85"/>
    </row>
    <row r="29" spans="1:2" ht="15">
      <c r="A29" s="10" t="s">
        <v>210</v>
      </c>
      <c r="B29" s="7" t="s">
        <v>211</v>
      </c>
    </row>
    <row r="30" spans="1:2" ht="15.75">
      <c r="A30" s="12" t="s">
        <v>170</v>
      </c>
      <c r="B30" s="44">
        <f>'СВОД. ЛИСТ печать (зап. автом.)'!B355</f>
        <v>3</v>
      </c>
    </row>
    <row r="31" spans="1:2" ht="15.75">
      <c r="A31" s="12" t="s">
        <v>171</v>
      </c>
      <c r="B31" s="44">
        <f>'СВОД. ЛИСТ печать (зап. автом.)'!B362</f>
        <v>2.7</v>
      </c>
    </row>
    <row r="32" spans="1:2" ht="15.75">
      <c r="A32" s="12" t="s">
        <v>172</v>
      </c>
      <c r="B32" s="44">
        <f>'СВОД. ЛИСТ печать (зап. автом.)'!B368</f>
        <v>3</v>
      </c>
    </row>
    <row r="33" spans="1:2" ht="18.75">
      <c r="A33" s="85" t="s">
        <v>215</v>
      </c>
      <c r="B33" s="85"/>
    </row>
    <row r="34" spans="1:2" ht="15">
      <c r="A34" s="10" t="s">
        <v>210</v>
      </c>
      <c r="B34" s="7" t="s">
        <v>211</v>
      </c>
    </row>
    <row r="35" spans="1:2" ht="15.75">
      <c r="A35" s="12" t="s">
        <v>173</v>
      </c>
      <c r="B35" s="44">
        <f>'СВОД. ЛИСТ печать (зап. автом.)'!B381</f>
        <v>2.7</v>
      </c>
    </row>
    <row r="36" spans="1:2" ht="15.75">
      <c r="A36" s="12" t="s">
        <v>174</v>
      </c>
      <c r="B36" s="44">
        <f>'СВОД. ЛИСТ печать (зап. автом.)'!B393</f>
        <v>2</v>
      </c>
    </row>
    <row r="37" spans="1:2" ht="15.75">
      <c r="A37" s="12" t="s">
        <v>175</v>
      </c>
      <c r="B37" s="44">
        <f>'СВОД. ЛИСТ печать (зап. автом.)'!B405</f>
        <v>2</v>
      </c>
    </row>
  </sheetData>
  <sheetProtection/>
  <protectedRanges>
    <protectedRange sqref="A2:B2 E2:F2" name="Диапазон1"/>
  </protectedRanges>
  <mergeCells count="10">
    <mergeCell ref="E1:K1"/>
    <mergeCell ref="E2:K2"/>
    <mergeCell ref="A28:B28"/>
    <mergeCell ref="A33:B33"/>
    <mergeCell ref="A1:B1"/>
    <mergeCell ref="A2:B2"/>
    <mergeCell ref="A3:B3"/>
    <mergeCell ref="A10:B10"/>
    <mergeCell ref="A18:B18"/>
    <mergeCell ref="A23:B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405"/>
  <sheetViews>
    <sheetView view="pageBreakPreview" zoomScale="75" zoomScaleSheetLayoutView="75" zoomScalePageLayoutView="0" workbookViewId="0" topLeftCell="A139">
      <selection activeCell="J16" sqref="J16"/>
    </sheetView>
  </sheetViews>
  <sheetFormatPr defaultColWidth="9.140625" defaultRowHeight="15"/>
  <cols>
    <col min="1" max="1" width="101.140625" style="0" customWidth="1"/>
    <col min="2" max="2" width="34.421875" style="0" customWidth="1"/>
    <col min="3" max="3" width="2.140625" style="0" customWidth="1"/>
  </cols>
  <sheetData>
    <row r="1" spans="1:3" ht="18.75">
      <c r="A1" s="90" t="s">
        <v>251</v>
      </c>
      <c r="B1" s="90"/>
      <c r="C1" s="90"/>
    </row>
    <row r="2" spans="1:3" ht="15">
      <c r="A2" s="2"/>
      <c r="B2" s="2"/>
      <c r="C2" s="9"/>
    </row>
    <row r="3" spans="1:3" ht="18" customHeight="1">
      <c r="A3" s="90" t="s">
        <v>280</v>
      </c>
      <c r="B3" s="90"/>
      <c r="C3" s="90"/>
    </row>
    <row r="4" spans="1:2" ht="20.25">
      <c r="A4" s="95" t="s">
        <v>281</v>
      </c>
      <c r="B4" s="95"/>
    </row>
    <row r="5" spans="1:2" ht="4.5" customHeight="1">
      <c r="A5" s="3"/>
      <c r="B5" s="9"/>
    </row>
    <row r="6" ht="0.75" customHeight="1"/>
    <row r="7" spans="1:2" ht="18.75">
      <c r="A7" s="93" t="s">
        <v>252</v>
      </c>
      <c r="B7" s="8" t="s">
        <v>235</v>
      </c>
    </row>
    <row r="8" spans="1:2" ht="114.75" customHeight="1">
      <c r="A8" s="93"/>
      <c r="B8" s="13" t="s">
        <v>292</v>
      </c>
    </row>
    <row r="9" spans="1:2" ht="45" customHeight="1">
      <c r="A9" s="89" t="s">
        <v>432</v>
      </c>
      <c r="B9" s="89"/>
    </row>
    <row r="10" spans="1:2" ht="15.75">
      <c r="A10" s="87" t="s">
        <v>357</v>
      </c>
      <c r="B10" s="87"/>
    </row>
    <row r="11" spans="1:2" ht="15.75">
      <c r="A11" s="46" t="s">
        <v>293</v>
      </c>
      <c r="B11" s="76">
        <f>'Управление и обеспечение'!B11</f>
        <v>3</v>
      </c>
    </row>
    <row r="12" spans="1:2" ht="25.5">
      <c r="A12" s="46" t="s">
        <v>294</v>
      </c>
      <c r="B12" s="76">
        <f>'Управление и обеспечение'!B12</f>
        <v>3</v>
      </c>
    </row>
    <row r="13" spans="1:2" ht="31.5">
      <c r="A13" s="55" t="s">
        <v>218</v>
      </c>
      <c r="B13" s="51">
        <f>SUM(B11:B12)/2</f>
        <v>3</v>
      </c>
    </row>
    <row r="14" spans="1:2" ht="15.75">
      <c r="A14" s="87" t="s">
        <v>358</v>
      </c>
      <c r="B14" s="87"/>
    </row>
    <row r="15" spans="1:2" ht="15" customHeight="1">
      <c r="A15" s="46" t="s">
        <v>295</v>
      </c>
      <c r="B15" s="76">
        <f>'Управление и обеспечение'!B15</f>
        <v>3</v>
      </c>
    </row>
    <row r="16" spans="1:2" ht="15" customHeight="1">
      <c r="A16" s="46" t="s">
        <v>296</v>
      </c>
      <c r="B16" s="76">
        <f>'Управление и обеспечение'!B16</f>
        <v>3</v>
      </c>
    </row>
    <row r="17" spans="1:2" ht="38.25">
      <c r="A17" s="46" t="s">
        <v>297</v>
      </c>
      <c r="B17" s="76">
        <f>'Управление и обеспечение'!B17</f>
        <v>3</v>
      </c>
    </row>
    <row r="18" spans="1:2" ht="25.5">
      <c r="A18" s="46" t="s">
        <v>298</v>
      </c>
      <c r="B18" s="76">
        <f>'Управление и обеспечение'!B18</f>
        <v>3</v>
      </c>
    </row>
    <row r="19" spans="1:2" ht="15.75">
      <c r="A19" s="46" t="s">
        <v>299</v>
      </c>
      <c r="B19" s="76">
        <f>'Управление и обеспечение'!B19</f>
        <v>3</v>
      </c>
    </row>
    <row r="20" spans="1:2" ht="25.5">
      <c r="A20" s="46" t="s">
        <v>300</v>
      </c>
      <c r="B20" s="76">
        <f>'Управление и обеспечение'!B20</f>
        <v>3</v>
      </c>
    </row>
    <row r="21" spans="1:2" ht="47.25">
      <c r="A21" s="45" t="s">
        <v>301</v>
      </c>
      <c r="B21" s="76">
        <f>'Управление и обеспечение'!B21</f>
        <v>3</v>
      </c>
    </row>
    <row r="22" spans="1:2" ht="15.75">
      <c r="A22" s="66" t="s">
        <v>302</v>
      </c>
      <c r="B22" s="67"/>
    </row>
    <row r="23" spans="1:2" ht="89.25">
      <c r="A23" s="46" t="s">
        <v>305</v>
      </c>
      <c r="B23" s="76">
        <f>'Управление и обеспечение'!B23</f>
        <v>2</v>
      </c>
    </row>
    <row r="24" spans="1:2" ht="15.75">
      <c r="A24" s="46" t="s">
        <v>303</v>
      </c>
      <c r="B24" s="76">
        <f>'Управление и обеспечение'!B24</f>
        <v>2</v>
      </c>
    </row>
    <row r="25" spans="1:2" ht="15.75">
      <c r="A25" s="46" t="s">
        <v>304</v>
      </c>
      <c r="B25" s="76">
        <f>'Управление и обеспечение'!B25</f>
        <v>2</v>
      </c>
    </row>
    <row r="26" spans="1:2" ht="31.5">
      <c r="A26" s="55" t="s">
        <v>222</v>
      </c>
      <c r="B26" s="51">
        <f>SUM(B15:B25)/10</f>
        <v>2.7</v>
      </c>
    </row>
    <row r="27" spans="1:2" ht="15.75">
      <c r="A27" s="87" t="s">
        <v>430</v>
      </c>
      <c r="B27" s="87"/>
    </row>
    <row r="28" spans="1:2" ht="76.5">
      <c r="A28" s="46" t="s">
        <v>306</v>
      </c>
      <c r="B28" s="76">
        <f>'Управление и обеспечение'!B28</f>
        <v>3</v>
      </c>
    </row>
    <row r="29" spans="1:2" ht="15.75">
      <c r="A29" s="46" t="s">
        <v>307</v>
      </c>
      <c r="B29" s="76">
        <f>'Управление и обеспечение'!B29</f>
        <v>3</v>
      </c>
    </row>
    <row r="30" spans="1:2" ht="25.5">
      <c r="A30" s="46" t="s">
        <v>308</v>
      </c>
      <c r="B30" s="76">
        <f>'Управление и обеспечение'!B30</f>
        <v>3</v>
      </c>
    </row>
    <row r="31" spans="1:2" ht="25.5">
      <c r="A31" s="46" t="s">
        <v>309</v>
      </c>
      <c r="B31" s="76">
        <f>'Управление и обеспечение'!B31</f>
        <v>3</v>
      </c>
    </row>
    <row r="32" spans="1:2" ht="15.75">
      <c r="A32" s="46" t="s">
        <v>310</v>
      </c>
      <c r="B32" s="76">
        <f>'Управление и обеспечение'!B32</f>
        <v>3</v>
      </c>
    </row>
    <row r="33" spans="1:2" ht="25.5">
      <c r="A33" s="46" t="s">
        <v>311</v>
      </c>
      <c r="B33" s="76">
        <f>'Управление и обеспечение'!B33</f>
        <v>3</v>
      </c>
    </row>
    <row r="34" spans="1:2" ht="15.75">
      <c r="A34" s="68" t="s">
        <v>312</v>
      </c>
      <c r="B34" s="77"/>
    </row>
    <row r="35" spans="1:2" ht="51">
      <c r="A35" s="46" t="s">
        <v>315</v>
      </c>
      <c r="B35" s="76">
        <f>'Управление и обеспечение'!B35</f>
        <v>3</v>
      </c>
    </row>
    <row r="36" spans="1:2" ht="51">
      <c r="A36" s="46" t="s">
        <v>313</v>
      </c>
      <c r="B36" s="76">
        <f>'Управление и обеспечение'!B36</f>
        <v>3</v>
      </c>
    </row>
    <row r="37" spans="1:2" ht="15" customHeight="1">
      <c r="A37" s="46" t="s">
        <v>314</v>
      </c>
      <c r="B37" s="76">
        <f>'Управление и обеспечение'!B37</f>
        <v>3</v>
      </c>
    </row>
    <row r="38" spans="1:2" ht="15.75">
      <c r="A38" s="66" t="s">
        <v>302</v>
      </c>
      <c r="B38" s="77"/>
    </row>
    <row r="39" spans="1:2" ht="63.75">
      <c r="A39" s="46" t="s">
        <v>316</v>
      </c>
      <c r="B39" s="76">
        <f>'Управление и обеспечение'!B39</f>
        <v>2</v>
      </c>
    </row>
    <row r="40" spans="1:2" ht="25.5">
      <c r="A40" s="46" t="s">
        <v>317</v>
      </c>
      <c r="B40" s="76">
        <f>'Управление и обеспечение'!B40</f>
        <v>2</v>
      </c>
    </row>
    <row r="41" spans="1:2" ht="51">
      <c r="A41" s="46" t="s">
        <v>318</v>
      </c>
      <c r="B41" s="76">
        <f>'Управление и обеспечение'!B41</f>
        <v>2</v>
      </c>
    </row>
    <row r="42" spans="1:2" ht="31.5">
      <c r="A42" s="55" t="s">
        <v>319</v>
      </c>
      <c r="B42" s="51">
        <f>SUM(B28:B41)/12</f>
        <v>2.75</v>
      </c>
    </row>
    <row r="43" spans="1:2" ht="15.75">
      <c r="A43" s="87" t="s">
        <v>429</v>
      </c>
      <c r="B43" s="87"/>
    </row>
    <row r="44" spans="1:2" ht="25.5">
      <c r="A44" s="46" t="s">
        <v>320</v>
      </c>
      <c r="B44" s="76">
        <f>'Управление и обеспечение'!B44</f>
        <v>3</v>
      </c>
    </row>
    <row r="45" spans="1:2" ht="15.75">
      <c r="A45" s="47" t="s">
        <v>321</v>
      </c>
      <c r="B45" s="76">
        <f>'Управление и обеспечение'!B45</f>
        <v>3</v>
      </c>
    </row>
    <row r="46" spans="1:2" ht="15.75">
      <c r="A46" s="47" t="s">
        <v>322</v>
      </c>
      <c r="B46" s="76">
        <f>'Управление и обеспечение'!B46</f>
        <v>3</v>
      </c>
    </row>
    <row r="47" spans="1:2" ht="15.75">
      <c r="A47" s="47" t="s">
        <v>323</v>
      </c>
      <c r="B47" s="76">
        <f>'Управление и обеспечение'!B47</f>
        <v>3</v>
      </c>
    </row>
    <row r="48" spans="1:2" ht="15.75">
      <c r="A48" s="47" t="s">
        <v>324</v>
      </c>
      <c r="B48" s="76">
        <f>'Управление и обеспечение'!B48</f>
        <v>3</v>
      </c>
    </row>
    <row r="49" spans="1:2" ht="15.75">
      <c r="A49" s="48" t="s">
        <v>325</v>
      </c>
      <c r="B49" s="76">
        <f>'Управление и обеспечение'!B49</f>
        <v>3</v>
      </c>
    </row>
    <row r="50" spans="1:2" ht="25.5">
      <c r="A50" s="46" t="s">
        <v>326</v>
      </c>
      <c r="B50" s="76">
        <f>'Управление и обеспечение'!B50</f>
        <v>3</v>
      </c>
    </row>
    <row r="51" spans="1:2" ht="15.75">
      <c r="A51" s="66" t="s">
        <v>302</v>
      </c>
      <c r="B51" s="77"/>
    </row>
    <row r="52" spans="1:2" ht="38.25">
      <c r="A52" s="46" t="s">
        <v>327</v>
      </c>
      <c r="B52" s="76">
        <f>'Управление и обеспечение'!B52</f>
        <v>2</v>
      </c>
    </row>
    <row r="53" spans="1:2" ht="25.5">
      <c r="A53" s="46" t="s">
        <v>328</v>
      </c>
      <c r="B53" s="76">
        <f>'Управление и обеспечение'!B53</f>
        <v>2</v>
      </c>
    </row>
    <row r="54" spans="1:2" ht="15.75">
      <c r="A54" s="46" t="s">
        <v>329</v>
      </c>
      <c r="B54" s="76">
        <f>'Управление и обеспечение'!B54</f>
        <v>2</v>
      </c>
    </row>
    <row r="55" spans="1:2" ht="15.75">
      <c r="A55" s="46" t="s">
        <v>330</v>
      </c>
      <c r="B55" s="76">
        <f>'Управление и обеспечение'!B55</f>
        <v>2</v>
      </c>
    </row>
    <row r="56" spans="1:2" ht="34.5" customHeight="1">
      <c r="A56" s="55" t="s">
        <v>220</v>
      </c>
      <c r="B56" s="51">
        <f>SUM(B44:B55)/11</f>
        <v>2.6363636363636362</v>
      </c>
    </row>
    <row r="57" spans="1:2" ht="15.75">
      <c r="A57" s="87" t="s">
        <v>431</v>
      </c>
      <c r="B57" s="87"/>
    </row>
    <row r="58" spans="1:2" ht="47.25">
      <c r="A58" s="45" t="s">
        <v>333</v>
      </c>
      <c r="B58" s="76">
        <f>'Управление и обеспечение'!B58</f>
        <v>3</v>
      </c>
    </row>
    <row r="59" spans="1:2" ht="15.75">
      <c r="A59" s="45" t="s">
        <v>332</v>
      </c>
      <c r="B59" s="76">
        <f>'Управление и обеспечение'!B59</f>
        <v>3</v>
      </c>
    </row>
    <row r="60" spans="1:2" ht="15.75">
      <c r="A60" s="45" t="s">
        <v>331</v>
      </c>
      <c r="B60" s="76">
        <f>'Управление и обеспечение'!B60</f>
        <v>3</v>
      </c>
    </row>
    <row r="61" spans="1:2" ht="42" customHeight="1">
      <c r="A61" s="55" t="s">
        <v>334</v>
      </c>
      <c r="B61" s="51">
        <f>SUM(B58:B60)/3</f>
        <v>3</v>
      </c>
    </row>
    <row r="62" spans="1:2" ht="42" customHeight="1">
      <c r="A62" s="91" t="s">
        <v>227</v>
      </c>
      <c r="B62" s="91"/>
    </row>
    <row r="63" spans="1:2" ht="18.75">
      <c r="A63" s="92" t="s">
        <v>253</v>
      </c>
      <c r="B63" s="92"/>
    </row>
    <row r="64" spans="1:2" ht="15.75">
      <c r="A64" s="53" t="s">
        <v>359</v>
      </c>
      <c r="B64" s="41">
        <f>'Сводный лист по всем группам'!B11</f>
        <v>2.5555555555555554</v>
      </c>
    </row>
    <row r="65" spans="1:2" ht="31.5">
      <c r="A65" s="45" t="s">
        <v>364</v>
      </c>
      <c r="B65" s="72">
        <f>'Сводный лист по всем группам'!B12</f>
        <v>2.1666666666666665</v>
      </c>
    </row>
    <row r="66" spans="1:2" ht="31.5">
      <c r="A66" s="60" t="s">
        <v>260</v>
      </c>
      <c r="B66" s="72">
        <f>'Сводный лист по всем группам'!B13</f>
        <v>2.6666666666666665</v>
      </c>
    </row>
    <row r="67" spans="1:2" ht="15.75">
      <c r="A67" s="60" t="s">
        <v>263</v>
      </c>
      <c r="B67" s="72">
        <f>'Сводный лист по всем группам'!B14</f>
        <v>2.8333333333333335</v>
      </c>
    </row>
    <row r="68" spans="1:2" ht="15.75">
      <c r="A68" s="61" t="s">
        <v>360</v>
      </c>
      <c r="B68" s="41">
        <f>'Сводный лист по всем группам'!B15</f>
        <v>2.7333333333333334</v>
      </c>
    </row>
    <row r="69" spans="1:2" ht="31.5">
      <c r="A69" s="45" t="s">
        <v>365</v>
      </c>
      <c r="B69" s="72">
        <f>'Сводный лист по всем группам'!B16</f>
        <v>2.8333333333333335</v>
      </c>
    </row>
    <row r="70" spans="1:2" ht="47.25">
      <c r="A70" s="45" t="s">
        <v>366</v>
      </c>
      <c r="B70" s="72">
        <f>'Сводный лист по всем группам'!B17</f>
        <v>2.5</v>
      </c>
    </row>
    <row r="71" spans="1:2" ht="31.5">
      <c r="A71" s="45" t="s">
        <v>367</v>
      </c>
      <c r="B71" s="72">
        <f>'Сводный лист по всем группам'!B18</f>
        <v>2.5</v>
      </c>
    </row>
    <row r="72" spans="1:2" ht="47.25">
      <c r="A72" s="45" t="s">
        <v>368</v>
      </c>
      <c r="B72" s="72">
        <f>'Сводный лист по всем группам'!B19</f>
        <v>2.8333333333333335</v>
      </c>
    </row>
    <row r="73" spans="1:2" ht="31.5">
      <c r="A73" s="45" t="s">
        <v>369</v>
      </c>
      <c r="B73" s="72">
        <f>'Сводный лист по всем группам'!B20</f>
        <v>3</v>
      </c>
    </row>
    <row r="74" spans="1:2" ht="15.75">
      <c r="A74" s="61" t="s">
        <v>361</v>
      </c>
      <c r="B74" s="41">
        <f>'Сводный лист по всем группам'!B21</f>
        <v>2.777777777777778</v>
      </c>
    </row>
    <row r="75" spans="1:2" ht="31.5">
      <c r="A75" s="60" t="s">
        <v>254</v>
      </c>
      <c r="B75" s="72">
        <f>'Сводный лист по всем группам'!B22</f>
        <v>2.8333333333333335</v>
      </c>
    </row>
    <row r="76" spans="1:2" ht="47.25">
      <c r="A76" s="60" t="s">
        <v>255</v>
      </c>
      <c r="B76" s="72">
        <f>'Сводный лист по всем группам'!B23</f>
        <v>2.6666666666666665</v>
      </c>
    </row>
    <row r="77" spans="1:2" ht="47.25">
      <c r="A77" s="60" t="s">
        <v>256</v>
      </c>
      <c r="B77" s="72">
        <f>'Сводный лист по всем группам'!B24</f>
        <v>2.8333333333333335</v>
      </c>
    </row>
    <row r="78" spans="1:2" ht="15.75">
      <c r="A78" s="53" t="s">
        <v>362</v>
      </c>
      <c r="B78" s="41">
        <f>'Сводный лист по всем группам'!B25</f>
        <v>2.8888888888888893</v>
      </c>
    </row>
    <row r="79" spans="1:2" ht="31.5">
      <c r="A79" s="45" t="s">
        <v>363</v>
      </c>
      <c r="B79" s="72">
        <f>'Сводный лист по всем группам'!B26</f>
        <v>2.8333333333333335</v>
      </c>
    </row>
    <row r="80" spans="1:2" ht="31.5">
      <c r="A80" s="60" t="s">
        <v>257</v>
      </c>
      <c r="B80" s="72">
        <f>'Сводный лист по всем группам'!B27</f>
        <v>3</v>
      </c>
    </row>
    <row r="81" spans="1:2" ht="47.25">
      <c r="A81" s="60" t="s">
        <v>258</v>
      </c>
      <c r="B81" s="72">
        <f>'Сводный лист по всем группам'!B28</f>
        <v>2.8333333333333335</v>
      </c>
    </row>
    <row r="82" spans="1:2" ht="47.25">
      <c r="A82" s="60" t="s">
        <v>259</v>
      </c>
      <c r="B82" s="72">
        <f>'Сводный лист по всем группам'!B29</f>
        <v>2.6666666666666665</v>
      </c>
    </row>
    <row r="83" spans="1:2" ht="47.25">
      <c r="A83" s="60" t="s">
        <v>261</v>
      </c>
      <c r="B83" s="72">
        <f>'Сводный лист по всем группам'!B30</f>
        <v>3</v>
      </c>
    </row>
    <row r="84" spans="1:2" ht="15.75">
      <c r="A84" s="60" t="s">
        <v>262</v>
      </c>
      <c r="B84" s="72">
        <f>'Сводный лист по всем группам'!B31</f>
        <v>3</v>
      </c>
    </row>
    <row r="85" spans="1:2" ht="15.75">
      <c r="A85" s="53" t="s">
        <v>370</v>
      </c>
      <c r="B85" s="41">
        <f>'Сводный лист по всем группам'!B32</f>
        <v>2.8333333333333335</v>
      </c>
    </row>
    <row r="86" spans="1:2" ht="31.5">
      <c r="A86" s="45" t="s">
        <v>371</v>
      </c>
      <c r="B86" s="72">
        <f>'Сводный лист по всем группам'!B33</f>
        <v>2.6666666666666665</v>
      </c>
    </row>
    <row r="87" spans="1:2" ht="31.5">
      <c r="A87" s="45" t="s">
        <v>372</v>
      </c>
      <c r="B87" s="72">
        <f>'Сводный лист по всем группам'!B34</f>
        <v>2.8333333333333335</v>
      </c>
    </row>
    <row r="88" spans="1:2" ht="31.5">
      <c r="A88" s="45" t="s">
        <v>373</v>
      </c>
      <c r="B88" s="72">
        <f>'Сводный лист по всем группам'!B35</f>
        <v>3</v>
      </c>
    </row>
    <row r="89" spans="1:2" ht="31.5">
      <c r="A89" s="55" t="s">
        <v>221</v>
      </c>
      <c r="B89" s="51">
        <f>(B85+B78+B74+B68+B64)/5</f>
        <v>2.757777777777778</v>
      </c>
    </row>
    <row r="90" spans="1:2" ht="18.75">
      <c r="A90" s="92" t="s">
        <v>265</v>
      </c>
      <c r="B90" s="92"/>
    </row>
    <row r="91" spans="1:2" ht="15.75">
      <c r="A91" s="53" t="s">
        <v>374</v>
      </c>
      <c r="B91" s="41">
        <f>'Сводный лист по всем группам'!B38</f>
        <v>3</v>
      </c>
    </row>
    <row r="92" spans="1:2" ht="47.25">
      <c r="A92" s="4" t="s">
        <v>88</v>
      </c>
      <c r="B92" s="72">
        <f>'Сводный лист по всем группам'!B39</f>
        <v>3</v>
      </c>
    </row>
    <row r="93" spans="1:2" ht="31.5">
      <c r="A93" s="4" t="s">
        <v>85</v>
      </c>
      <c r="B93" s="72">
        <f>'Сводный лист по всем группам'!B40</f>
        <v>3</v>
      </c>
    </row>
    <row r="94" spans="1:2" ht="31.5">
      <c r="A94" s="4" t="s">
        <v>86</v>
      </c>
      <c r="B94" s="72">
        <f>'Сводный лист по всем группам'!B41</f>
        <v>3</v>
      </c>
    </row>
    <row r="95" spans="1:2" ht="15.75">
      <c r="A95" s="53" t="s">
        <v>375</v>
      </c>
      <c r="B95" s="41">
        <f>'Сводный лист по всем группам'!B42</f>
        <v>2.416666666666667</v>
      </c>
    </row>
    <row r="96" spans="1:2" ht="15.75">
      <c r="A96" s="4" t="s">
        <v>382</v>
      </c>
      <c r="B96" s="72">
        <f>'Сводный лист по всем группам'!B43</f>
        <v>2.3333333333333335</v>
      </c>
    </row>
    <row r="97" spans="1:2" ht="47.25">
      <c r="A97" s="4" t="s">
        <v>383</v>
      </c>
      <c r="B97" s="72">
        <f>'Сводный лист по всем группам'!B44</f>
        <v>2.5</v>
      </c>
    </row>
    <row r="98" spans="1:2" ht="15.75">
      <c r="A98" s="53" t="s">
        <v>376</v>
      </c>
      <c r="B98" s="41">
        <f>'Сводный лист по всем группам'!B45</f>
        <v>2.9444444444444446</v>
      </c>
    </row>
    <row r="99" spans="1:2" ht="47.25">
      <c r="A99" s="4" t="s">
        <v>266</v>
      </c>
      <c r="B99" s="72">
        <f>'Сводный лист по всем группам'!B46</f>
        <v>3</v>
      </c>
    </row>
    <row r="100" spans="1:2" ht="63">
      <c r="A100" s="4" t="s">
        <v>89</v>
      </c>
      <c r="B100" s="72">
        <f>'Сводный лист по всем группам'!B47</f>
        <v>3</v>
      </c>
    </row>
    <row r="101" spans="1:2" ht="78.75">
      <c r="A101" s="4" t="s">
        <v>384</v>
      </c>
      <c r="B101" s="72">
        <f>'Сводный лист по всем группам'!B48</f>
        <v>2.8333333333333335</v>
      </c>
    </row>
    <row r="102" spans="1:2" ht="15.75">
      <c r="A102" s="53" t="s">
        <v>377</v>
      </c>
      <c r="B102" s="41">
        <f>'Сводный лист по всем группам'!B49</f>
        <v>2.8666666666666667</v>
      </c>
    </row>
    <row r="103" spans="1:2" ht="47.25">
      <c r="A103" s="4" t="s">
        <v>380</v>
      </c>
      <c r="B103" s="72">
        <f>'Сводный лист по всем группам'!B50</f>
        <v>3</v>
      </c>
    </row>
    <row r="104" spans="1:2" ht="31.5">
      <c r="A104" s="4" t="s">
        <v>83</v>
      </c>
      <c r="B104" s="72">
        <f>'Сводный лист по всем группам'!B51</f>
        <v>3</v>
      </c>
    </row>
    <row r="105" spans="1:2" ht="31.5">
      <c r="A105" s="4" t="s">
        <v>381</v>
      </c>
      <c r="B105" s="72">
        <f>'Сводный лист по всем группам'!B52</f>
        <v>2.6666666666666665</v>
      </c>
    </row>
    <row r="106" spans="1:2" ht="31.5">
      <c r="A106" s="4" t="s">
        <v>268</v>
      </c>
      <c r="B106" s="72">
        <f>'Сводный лист по всем группам'!B53</f>
        <v>2.8333333333333335</v>
      </c>
    </row>
    <row r="107" spans="1:2" ht="31.5">
      <c r="A107" s="4" t="s">
        <v>84</v>
      </c>
      <c r="B107" s="72">
        <f>'Сводный лист по всем группам'!B54</f>
        <v>2.8333333333333335</v>
      </c>
    </row>
    <row r="108" spans="1:2" ht="15.75">
      <c r="A108" s="53" t="s">
        <v>378</v>
      </c>
      <c r="B108" s="41">
        <f>'Сводный лист по всем группам'!B55</f>
        <v>3</v>
      </c>
    </row>
    <row r="109" spans="1:2" ht="47.25">
      <c r="A109" s="4" t="s">
        <v>87</v>
      </c>
      <c r="B109" s="72">
        <f>'Сводный лист по всем группам'!B56</f>
        <v>3</v>
      </c>
    </row>
    <row r="110" spans="1:2" ht="31.5">
      <c r="A110" s="4" t="s">
        <v>267</v>
      </c>
      <c r="B110" s="72">
        <f>'Сводный лист по всем группам'!B57</f>
        <v>3</v>
      </c>
    </row>
    <row r="111" spans="1:2" ht="47.25">
      <c r="A111" s="4" t="s">
        <v>385</v>
      </c>
      <c r="B111" s="72">
        <f>'Сводный лист по всем группам'!B58</f>
        <v>3</v>
      </c>
    </row>
    <row r="112" spans="1:2" ht="15.75">
      <c r="A112" s="53" t="s">
        <v>379</v>
      </c>
      <c r="B112" s="41">
        <f>'Сводный лист по всем группам'!B59</f>
        <v>2.916666666666667</v>
      </c>
    </row>
    <row r="113" spans="1:2" ht="47.25">
      <c r="A113" s="4" t="s">
        <v>90</v>
      </c>
      <c r="B113" s="72">
        <f>'Сводный лист по всем группам'!B60</f>
        <v>2.8333333333333335</v>
      </c>
    </row>
    <row r="114" spans="1:2" ht="15.75">
      <c r="A114" s="4" t="s">
        <v>270</v>
      </c>
      <c r="B114" s="72">
        <f>'Сводный лист по всем группам'!B61</f>
        <v>3</v>
      </c>
    </row>
    <row r="115" spans="1:2" ht="15.75">
      <c r="A115" s="53" t="s">
        <v>390</v>
      </c>
      <c r="B115" s="41">
        <f>'Сводный лист по всем группам'!B62</f>
        <v>2.8888888888888893</v>
      </c>
    </row>
    <row r="116" spans="1:2" ht="15.75">
      <c r="A116" s="45" t="s">
        <v>393</v>
      </c>
      <c r="B116" s="72">
        <f>'Сводный лист по всем группам'!B63</f>
        <v>2.8333333333333335</v>
      </c>
    </row>
    <row r="117" spans="1:2" ht="31.5">
      <c r="A117" s="45" t="s">
        <v>372</v>
      </c>
      <c r="B117" s="72">
        <f>'Сводный лист по всем группам'!B64</f>
        <v>3</v>
      </c>
    </row>
    <row r="118" spans="1:2" ht="31.5">
      <c r="A118" s="45" t="s">
        <v>373</v>
      </c>
      <c r="B118" s="72">
        <f>'Сводный лист по всем группам'!B65</f>
        <v>2.8333333333333335</v>
      </c>
    </row>
    <row r="119" spans="1:2" ht="31.5">
      <c r="A119" s="55" t="s">
        <v>117</v>
      </c>
      <c r="B119" s="51">
        <f>(B115+B112+B108+B102+B98+B95+B91)/7</f>
        <v>2.861904761904762</v>
      </c>
    </row>
    <row r="120" spans="1:2" ht="18.75">
      <c r="A120" s="92" t="s">
        <v>271</v>
      </c>
      <c r="B120" s="92"/>
    </row>
    <row r="121" spans="1:2" ht="15.75">
      <c r="A121" s="53" t="s">
        <v>386</v>
      </c>
      <c r="B121" s="41">
        <f>'Сводный лист по всем группам'!B68</f>
        <v>3.0277777777777772</v>
      </c>
    </row>
    <row r="122" spans="1:2" ht="47.25">
      <c r="A122" s="4" t="s">
        <v>272</v>
      </c>
      <c r="B122" s="72">
        <f>'Сводный лист по всем группам'!B69</f>
        <v>3.1666666666666665</v>
      </c>
    </row>
    <row r="123" spans="1:2" ht="63">
      <c r="A123" s="4" t="s">
        <v>277</v>
      </c>
      <c r="B123" s="72">
        <f>'Сводный лист по всем группам'!B70</f>
        <v>3</v>
      </c>
    </row>
    <row r="124" spans="1:2" ht="15.75">
      <c r="A124" s="4" t="s">
        <v>278</v>
      </c>
      <c r="B124" s="72">
        <f>'Сводный лист по всем группам'!B71</f>
        <v>3</v>
      </c>
    </row>
    <row r="125" spans="1:2" ht="47.25">
      <c r="A125" s="4" t="s">
        <v>91</v>
      </c>
      <c r="B125" s="72">
        <f>'Сводный лист по всем группам'!B72</f>
        <v>3</v>
      </c>
    </row>
    <row r="126" spans="1:2" ht="15.75">
      <c r="A126" s="4" t="s">
        <v>273</v>
      </c>
      <c r="B126" s="72">
        <f>'Сводный лист по всем группам'!B73</f>
        <v>3</v>
      </c>
    </row>
    <row r="127" spans="1:2" ht="31.5">
      <c r="A127" s="4" t="s">
        <v>274</v>
      </c>
      <c r="B127" s="72">
        <f>'Сводный лист по всем группам'!B74</f>
        <v>3</v>
      </c>
    </row>
    <row r="128" spans="1:2" ht="15.75">
      <c r="A128" s="53" t="s">
        <v>387</v>
      </c>
      <c r="B128" s="41">
        <f>'Сводный лист по всем группам'!B75</f>
        <v>3</v>
      </c>
    </row>
    <row r="129" spans="1:2" ht="31.5">
      <c r="A129" s="6" t="s">
        <v>92</v>
      </c>
      <c r="B129" s="72">
        <f>'Сводный лист по всем группам'!B76</f>
        <v>3</v>
      </c>
    </row>
    <row r="130" spans="1:2" ht="47.25">
      <c r="A130" s="6" t="s">
        <v>395</v>
      </c>
      <c r="B130" s="72">
        <f>'Сводный лист по всем группам'!B77</f>
        <v>3</v>
      </c>
    </row>
    <row r="131" spans="1:2" ht="63">
      <c r="A131" s="4" t="s">
        <v>394</v>
      </c>
      <c r="B131" s="72">
        <f>'Сводный лист по всем группам'!B78</f>
        <v>3</v>
      </c>
    </row>
    <row r="132" spans="1:2" ht="15.75">
      <c r="A132" s="53" t="s">
        <v>388</v>
      </c>
      <c r="B132" s="41">
        <f>'Сводный лист по всем группам'!B79</f>
        <v>2.9444444444444446</v>
      </c>
    </row>
    <row r="133" spans="1:2" ht="31.5">
      <c r="A133" s="4" t="s">
        <v>276</v>
      </c>
      <c r="B133" s="72">
        <f>'Сводный лист по всем группам'!B80</f>
        <v>3</v>
      </c>
    </row>
    <row r="134" spans="1:2" ht="31.5">
      <c r="A134" s="4" t="s">
        <v>275</v>
      </c>
      <c r="B134" s="72">
        <f>'Сводный лист по всем группам'!B81</f>
        <v>3</v>
      </c>
    </row>
    <row r="135" spans="1:2" ht="31.5">
      <c r="A135" s="4" t="s">
        <v>396</v>
      </c>
      <c r="B135" s="72">
        <f>'Сводный лист по всем группам'!B82</f>
        <v>2.8333333333333335</v>
      </c>
    </row>
    <row r="136" spans="1:2" ht="15.75">
      <c r="A136" s="53" t="s">
        <v>389</v>
      </c>
      <c r="B136" s="41">
        <f>'Сводный лист по всем группам'!B83</f>
        <v>3</v>
      </c>
    </row>
    <row r="137" spans="1:2" ht="47.25">
      <c r="A137" s="4" t="s">
        <v>93</v>
      </c>
      <c r="B137" s="72">
        <f>'Сводный лист по всем группам'!B84</f>
        <v>3</v>
      </c>
    </row>
    <row r="138" spans="1:2" ht="31.5">
      <c r="A138" s="4" t="s">
        <v>397</v>
      </c>
      <c r="B138" s="72">
        <f>'Сводный лист по всем группам'!B85</f>
        <v>3</v>
      </c>
    </row>
    <row r="139" spans="1:2" ht="15.75">
      <c r="A139" s="53" t="s">
        <v>391</v>
      </c>
      <c r="B139" s="41">
        <f>'Сводный лист по всем группам'!B86</f>
        <v>2.9444444444444446</v>
      </c>
    </row>
    <row r="140" spans="1:2" ht="31.5">
      <c r="A140" s="45" t="s">
        <v>392</v>
      </c>
      <c r="B140" s="72">
        <f>'Сводный лист по всем группам'!B87</f>
        <v>3</v>
      </c>
    </row>
    <row r="141" spans="1:2" ht="31.5">
      <c r="A141" s="45" t="s">
        <v>372</v>
      </c>
      <c r="B141" s="72">
        <f>'Сводный лист по всем группам'!B88</f>
        <v>3</v>
      </c>
    </row>
    <row r="142" spans="1:2" ht="31.5">
      <c r="A142" s="45" t="s">
        <v>373</v>
      </c>
      <c r="B142" s="72">
        <f>'Сводный лист по всем группам'!B89</f>
        <v>2.8333333333333335</v>
      </c>
    </row>
    <row r="143" spans="1:2" ht="31.5">
      <c r="A143" s="55" t="s">
        <v>219</v>
      </c>
      <c r="B143" s="51">
        <f>(B139+B136+B132+B128+B121)/5</f>
        <v>2.9833333333333334</v>
      </c>
    </row>
    <row r="144" spans="1:2" ht="18.75">
      <c r="A144" s="92" t="s">
        <v>279</v>
      </c>
      <c r="B144" s="92"/>
    </row>
    <row r="145" spans="1:2" ht="15.75">
      <c r="A145" s="53" t="s">
        <v>398</v>
      </c>
      <c r="B145" s="41">
        <f>'Сводный лист по всем группам'!B92</f>
        <v>3</v>
      </c>
    </row>
    <row r="146" spans="1:2" ht="31.5">
      <c r="A146" s="4" t="s">
        <v>408</v>
      </c>
      <c r="B146" s="72">
        <f>'Сводный лист по всем группам'!B93</f>
        <v>3</v>
      </c>
    </row>
    <row r="147" spans="1:2" ht="31.5">
      <c r="A147" s="4" t="s">
        <v>409</v>
      </c>
      <c r="B147" s="72">
        <f>'Сводный лист по всем группам'!B94</f>
        <v>3</v>
      </c>
    </row>
    <row r="148" spans="1:2" ht="15.75">
      <c r="A148" s="53" t="s">
        <v>400</v>
      </c>
      <c r="B148" s="41">
        <f>'Сводный лист по всем группам'!B95</f>
        <v>3</v>
      </c>
    </row>
    <row r="149" spans="1:2" ht="47.25">
      <c r="A149" s="4" t="s">
        <v>101</v>
      </c>
      <c r="B149" s="72">
        <f>'Сводный лист по всем группам'!B96</f>
        <v>3</v>
      </c>
    </row>
    <row r="150" spans="1:2" ht="47.25">
      <c r="A150" s="4" t="s">
        <v>406</v>
      </c>
      <c r="B150" s="72">
        <f>'Сводный лист по всем группам'!B97</f>
        <v>3</v>
      </c>
    </row>
    <row r="151" spans="1:2" ht="15.75">
      <c r="A151" s="53" t="s">
        <v>399</v>
      </c>
      <c r="B151" s="41">
        <f>'Сводный лист по всем группам'!B98</f>
        <v>3</v>
      </c>
    </row>
    <row r="152" spans="1:2" ht="47.25">
      <c r="A152" s="4" t="s">
        <v>405</v>
      </c>
      <c r="B152" s="72">
        <f>'Сводный лист по всем группам'!B99</f>
        <v>3</v>
      </c>
    </row>
    <row r="153" spans="1:2" ht="47.25">
      <c r="A153" s="4" t="s">
        <v>97</v>
      </c>
      <c r="B153" s="72">
        <f>'Сводный лист по всем группам'!B100</f>
        <v>3</v>
      </c>
    </row>
    <row r="154" spans="1:2" ht="15.75">
      <c r="A154" s="53" t="s">
        <v>401</v>
      </c>
      <c r="B154" s="41">
        <f>'Сводный лист по всем группам'!B101</f>
        <v>3</v>
      </c>
    </row>
    <row r="155" spans="1:2" ht="47.25">
      <c r="A155" s="4" t="s">
        <v>94</v>
      </c>
      <c r="B155" s="72">
        <f>'Сводный лист по всем группам'!B102</f>
        <v>3</v>
      </c>
    </row>
    <row r="156" spans="1:2" ht="31.5">
      <c r="A156" s="4" t="s">
        <v>95</v>
      </c>
      <c r="B156" s="72">
        <f>'Сводный лист по всем группам'!B103</f>
        <v>3</v>
      </c>
    </row>
    <row r="157" spans="1:2" ht="31.5">
      <c r="A157" s="4" t="s">
        <v>99</v>
      </c>
      <c r="B157" s="72">
        <f>'Сводный лист по всем группам'!B104</f>
        <v>3</v>
      </c>
    </row>
    <row r="158" spans="1:2" ht="63">
      <c r="A158" s="4" t="s">
        <v>96</v>
      </c>
      <c r="B158" s="72">
        <f>'Сводный лист по всем группам'!B105</f>
        <v>3</v>
      </c>
    </row>
    <row r="159" spans="1:2" ht="15.75">
      <c r="A159" s="53" t="s">
        <v>402</v>
      </c>
      <c r="B159" s="41">
        <f>'Сводный лист по всем группам'!B106</f>
        <v>3</v>
      </c>
    </row>
    <row r="160" spans="1:2" ht="31.5">
      <c r="A160" s="4" t="s">
        <v>100</v>
      </c>
      <c r="B160" s="72">
        <f>'Сводный лист по всем группам'!B107</f>
        <v>3</v>
      </c>
    </row>
    <row r="161" spans="1:2" ht="78.75">
      <c r="A161" s="4" t="s">
        <v>98</v>
      </c>
      <c r="B161" s="72">
        <f>'Сводный лист по всем группам'!B108</f>
        <v>3</v>
      </c>
    </row>
    <row r="162" spans="1:2" ht="47.25">
      <c r="A162" s="4" t="s">
        <v>407</v>
      </c>
      <c r="B162" s="72">
        <f>'Сводный лист по всем группам'!B109</f>
        <v>3</v>
      </c>
    </row>
    <row r="163" spans="1:2" ht="15.75">
      <c r="A163" s="53" t="s">
        <v>403</v>
      </c>
      <c r="B163" s="41">
        <f>'Сводный лист по всем группам'!B110</f>
        <v>3</v>
      </c>
    </row>
    <row r="164" spans="1:2" ht="31.5">
      <c r="A164" s="45" t="s">
        <v>404</v>
      </c>
      <c r="B164" s="72">
        <f>'Сводный лист по всем группам'!B111</f>
        <v>3</v>
      </c>
    </row>
    <row r="165" spans="1:2" ht="31.5">
      <c r="A165" s="45" t="s">
        <v>372</v>
      </c>
      <c r="B165" s="72">
        <f>'Сводный лист по всем группам'!B112</f>
        <v>3</v>
      </c>
    </row>
    <row r="166" spans="1:2" ht="31.5">
      <c r="A166" s="45" t="s">
        <v>373</v>
      </c>
      <c r="B166" s="72">
        <f>'Сводный лист по всем группам'!B113</f>
        <v>3</v>
      </c>
    </row>
    <row r="167" spans="1:2" ht="31.5">
      <c r="A167" s="55" t="s">
        <v>410</v>
      </c>
      <c r="B167" s="51">
        <f>(B163+B159+B154+B151+B148+B145)/6</f>
        <v>3</v>
      </c>
    </row>
    <row r="168" spans="1:2" ht="18.75">
      <c r="A168" s="92" t="s">
        <v>17</v>
      </c>
      <c r="B168" s="92"/>
    </row>
    <row r="169" spans="1:2" ht="15.75">
      <c r="A169" s="61" t="s">
        <v>411</v>
      </c>
      <c r="B169" s="73">
        <f>'Сводный лист по всем группам'!B116</f>
        <v>2.861111111111111</v>
      </c>
    </row>
    <row r="170" spans="1:2" ht="47.25">
      <c r="A170" s="6" t="s">
        <v>421</v>
      </c>
      <c r="B170" s="75">
        <f>'Сводный лист по всем группам'!B117</f>
        <v>3</v>
      </c>
    </row>
    <row r="171" spans="1:2" ht="31.5">
      <c r="A171" s="6" t="s">
        <v>423</v>
      </c>
      <c r="B171" s="75">
        <f>'Сводный лист по всем группам'!B118</f>
        <v>3</v>
      </c>
    </row>
    <row r="172" spans="1:2" ht="31.5">
      <c r="A172" s="6" t="s">
        <v>424</v>
      </c>
      <c r="B172" s="75">
        <f>'Сводный лист по всем группам'!B119</f>
        <v>2.8333333333333335</v>
      </c>
    </row>
    <row r="173" spans="1:2" ht="47.25">
      <c r="A173" s="6" t="s">
        <v>425</v>
      </c>
      <c r="B173" s="75">
        <f>'Сводный лист по всем группам'!B120</f>
        <v>2.5</v>
      </c>
    </row>
    <row r="174" spans="1:2" ht="15.75">
      <c r="A174" s="6" t="s">
        <v>422</v>
      </c>
      <c r="B174" s="75">
        <f>'Сводный лист по всем группам'!B121</f>
        <v>2.8333333333333335</v>
      </c>
    </row>
    <row r="175" spans="1:2" ht="31.5">
      <c r="A175" s="6" t="s">
        <v>426</v>
      </c>
      <c r="B175" s="75">
        <f>'Сводный лист по всем группам'!B122</f>
        <v>3</v>
      </c>
    </row>
    <row r="176" spans="1:2" ht="15.75">
      <c r="A176" s="61" t="s">
        <v>412</v>
      </c>
      <c r="B176" s="73">
        <f>'Сводный лист по всем группам'!B123</f>
        <v>2.904761904761905</v>
      </c>
    </row>
    <row r="177" spans="1:2" ht="94.5">
      <c r="A177" s="6" t="s">
        <v>33</v>
      </c>
      <c r="B177" s="75">
        <f>'Сводный лист по всем группам'!B124</f>
        <v>2.6666666666666665</v>
      </c>
    </row>
    <row r="178" spans="1:2" ht="31.5">
      <c r="A178" s="6" t="s">
        <v>34</v>
      </c>
      <c r="B178" s="75">
        <f>'Сводный лист по всем группам'!B125</f>
        <v>3</v>
      </c>
    </row>
    <row r="179" spans="1:2" ht="63">
      <c r="A179" s="6" t="s">
        <v>103</v>
      </c>
      <c r="B179" s="75">
        <f>'Сводный лист по всем группам'!B126</f>
        <v>3</v>
      </c>
    </row>
    <row r="180" spans="1:2" ht="31.5">
      <c r="A180" s="6" t="s">
        <v>35</v>
      </c>
      <c r="B180" s="75">
        <f>'Сводный лист по всем группам'!B127</f>
        <v>3</v>
      </c>
    </row>
    <row r="181" spans="1:2" ht="31.5">
      <c r="A181" s="6" t="s">
        <v>36</v>
      </c>
      <c r="B181" s="75">
        <f>'Сводный лист по всем группам'!B128</f>
        <v>3</v>
      </c>
    </row>
    <row r="182" spans="1:2" ht="15.75">
      <c r="A182" s="6" t="s">
        <v>37</v>
      </c>
      <c r="B182" s="75">
        <f>'Сводный лист по всем группам'!B129</f>
        <v>2.8333333333333335</v>
      </c>
    </row>
    <row r="183" spans="1:2" ht="31.5">
      <c r="A183" s="6" t="s">
        <v>38</v>
      </c>
      <c r="B183" s="75">
        <f>'Сводный лист по всем группам'!B130</f>
        <v>3</v>
      </c>
    </row>
    <row r="184" spans="1:2" ht="47.25">
      <c r="A184" s="6" t="s">
        <v>39</v>
      </c>
      <c r="B184" s="75">
        <f>'Сводный лист по всем группам'!B131</f>
        <v>3</v>
      </c>
    </row>
    <row r="185" spans="1:2" ht="15.75">
      <c r="A185" s="6" t="s">
        <v>40</v>
      </c>
      <c r="B185" s="75">
        <f>'Сводный лист по всем группам'!B132</f>
        <v>3</v>
      </c>
    </row>
    <row r="186" spans="1:2" ht="47.25">
      <c r="A186" s="6" t="s">
        <v>41</v>
      </c>
      <c r="B186" s="75">
        <f>'Сводный лист по всем группам'!B133</f>
        <v>3</v>
      </c>
    </row>
    <row r="187" spans="1:2" ht="15.75">
      <c r="A187" s="6" t="s">
        <v>42</v>
      </c>
      <c r="B187" s="75">
        <f>'Сводный лист по всем группам'!B134</f>
        <v>2.8333333333333335</v>
      </c>
    </row>
    <row r="188" spans="1:2" ht="15.75">
      <c r="A188" s="6" t="s">
        <v>104</v>
      </c>
      <c r="B188" s="75">
        <f>'Сводный лист по всем группам'!B135</f>
        <v>2.8333333333333335</v>
      </c>
    </row>
    <row r="189" spans="1:2" ht="15.75">
      <c r="A189" s="6" t="s">
        <v>43</v>
      </c>
      <c r="B189" s="75">
        <f>'Сводный лист по всем группам'!B136</f>
        <v>2.6666666666666665</v>
      </c>
    </row>
    <row r="190" spans="1:2" ht="31.5">
      <c r="A190" s="6" t="s">
        <v>44</v>
      </c>
      <c r="B190" s="75">
        <f>'Сводный лист по всем группам'!B137</f>
        <v>2.6666666666666665</v>
      </c>
    </row>
    <row r="191" spans="1:2" ht="31.5">
      <c r="A191" s="6" t="s">
        <v>45</v>
      </c>
      <c r="B191" s="75">
        <f>'Сводный лист по всем группам'!B138</f>
        <v>3</v>
      </c>
    </row>
    <row r="192" spans="1:2" ht="31.5">
      <c r="A192" s="6" t="s">
        <v>46</v>
      </c>
      <c r="B192" s="75">
        <f>'Сводный лист по всем группам'!B139</f>
        <v>2.8333333333333335</v>
      </c>
    </row>
    <row r="193" spans="1:2" ht="15.75">
      <c r="A193" s="6" t="s">
        <v>47</v>
      </c>
      <c r="B193" s="75">
        <f>'Сводный лист по всем группам'!B140</f>
        <v>3</v>
      </c>
    </row>
    <row r="194" spans="1:2" ht="47.25">
      <c r="A194" s="6" t="s">
        <v>48</v>
      </c>
      <c r="B194" s="75">
        <f>'Сводный лист по всем группам'!B141</f>
        <v>3</v>
      </c>
    </row>
    <row r="195" spans="1:2" ht="31.5">
      <c r="A195" s="6" t="s">
        <v>49</v>
      </c>
      <c r="B195" s="75">
        <f>'Сводный лист по всем группам'!B142</f>
        <v>3</v>
      </c>
    </row>
    <row r="196" spans="1:2" ht="31.5">
      <c r="A196" s="6" t="s">
        <v>50</v>
      </c>
      <c r="B196" s="75">
        <f>'Сводный лист по всем группам'!B143</f>
        <v>2.8333333333333335</v>
      </c>
    </row>
    <row r="197" spans="1:2" ht="47.25">
      <c r="A197" s="6" t="s">
        <v>105</v>
      </c>
      <c r="B197" s="75">
        <f>'Сводный лист по всем группам'!B144</f>
        <v>2.8333333333333335</v>
      </c>
    </row>
    <row r="198" spans="1:2" ht="15.75">
      <c r="A198" s="64" t="s">
        <v>413</v>
      </c>
      <c r="B198" s="73">
        <f>'Сводный лист по всем группам'!B145</f>
        <v>2.25</v>
      </c>
    </row>
    <row r="199" spans="1:2" ht="63">
      <c r="A199" s="60" t="s">
        <v>82</v>
      </c>
      <c r="B199" s="75">
        <f>'Сводный лист по всем группам'!B146</f>
        <v>1.8333333333333333</v>
      </c>
    </row>
    <row r="200" spans="1:2" ht="47.25">
      <c r="A200" s="60" t="s">
        <v>264</v>
      </c>
      <c r="B200" s="75">
        <f>'Сводный лист по всем группам'!B147</f>
        <v>2.1666666666666665</v>
      </c>
    </row>
    <row r="201" spans="1:2" ht="47.25">
      <c r="A201" s="60" t="s">
        <v>81</v>
      </c>
      <c r="B201" s="75">
        <f>'Сводный лист по всем группам'!B148</f>
        <v>2.6666666666666665</v>
      </c>
    </row>
    <row r="202" spans="1:2" ht="31.5">
      <c r="A202" s="60" t="s">
        <v>80</v>
      </c>
      <c r="B202" s="75">
        <f>'Сводный лист по всем группам'!B149</f>
        <v>1.8333333333333333</v>
      </c>
    </row>
    <row r="203" spans="1:2" ht="31.5">
      <c r="A203" s="60" t="s">
        <v>79</v>
      </c>
      <c r="B203" s="75">
        <f>'Сводный лист по всем группам'!B150</f>
        <v>2.6666666666666665</v>
      </c>
    </row>
    <row r="204" spans="1:2" ht="15.75">
      <c r="A204" s="60" t="s">
        <v>78</v>
      </c>
      <c r="B204" s="75">
        <f>'Сводный лист по всем группам'!B151</f>
        <v>2.3333333333333335</v>
      </c>
    </row>
    <row r="205" spans="1:2" ht="15.75">
      <c r="A205" s="71" t="s">
        <v>414</v>
      </c>
      <c r="B205" s="73">
        <f>'Сводный лист по всем группам'!B152</f>
        <v>2.927083333333333</v>
      </c>
    </row>
    <row r="206" spans="1:2" ht="63">
      <c r="A206" s="6" t="s">
        <v>102</v>
      </c>
      <c r="B206" s="75">
        <f>'Сводный лист по всем группам'!B153</f>
        <v>2.8333333333333335</v>
      </c>
    </row>
    <row r="207" spans="1:2" ht="31.5">
      <c r="A207" s="6" t="s">
        <v>18</v>
      </c>
      <c r="B207" s="75">
        <f>'Сводный лист по всем группам'!B154</f>
        <v>2.8333333333333335</v>
      </c>
    </row>
    <row r="208" spans="1:2" ht="31.5">
      <c r="A208" s="6" t="s">
        <v>19</v>
      </c>
      <c r="B208" s="75">
        <f>'Сводный лист по всем группам'!B155</f>
        <v>2.8333333333333335</v>
      </c>
    </row>
    <row r="209" spans="1:2" ht="15.75">
      <c r="A209" s="6" t="s">
        <v>20</v>
      </c>
      <c r="B209" s="75">
        <f>'Сводный лист по всем группам'!B156</f>
        <v>2.8333333333333335</v>
      </c>
    </row>
    <row r="210" spans="1:2" ht="15.75">
      <c r="A210" s="6" t="s">
        <v>21</v>
      </c>
      <c r="B210" s="75">
        <f>'Сводный лист по всем группам'!B157</f>
        <v>2.8333333333333335</v>
      </c>
    </row>
    <row r="211" spans="1:2" ht="63">
      <c r="A211" s="6" t="s">
        <v>22</v>
      </c>
      <c r="B211" s="75">
        <f>'Сводный лист по всем группам'!B158</f>
        <v>2.8333333333333335</v>
      </c>
    </row>
    <row r="212" spans="1:2" ht="31.5">
      <c r="A212" s="6" t="s">
        <v>23</v>
      </c>
      <c r="B212" s="75">
        <f>'Сводный лист по всем группам'!B159</f>
        <v>3</v>
      </c>
    </row>
    <row r="213" spans="1:2" ht="31.5">
      <c r="A213" s="6" t="s">
        <v>24</v>
      </c>
      <c r="B213" s="75">
        <f>'Сводный лист по всем группам'!B160</f>
        <v>3</v>
      </c>
    </row>
    <row r="214" spans="1:2" ht="31.5">
      <c r="A214" s="6" t="s">
        <v>25</v>
      </c>
      <c r="B214" s="75">
        <f>'Сводный лист по всем группам'!B161</f>
        <v>3</v>
      </c>
    </row>
    <row r="215" spans="1:2" ht="47.25">
      <c r="A215" s="6" t="s">
        <v>26</v>
      </c>
      <c r="B215" s="75">
        <f>'Сводный лист по всем группам'!B162</f>
        <v>2.8333333333333335</v>
      </c>
    </row>
    <row r="216" spans="1:2" ht="31.5">
      <c r="A216" s="6" t="s">
        <v>27</v>
      </c>
      <c r="B216" s="75">
        <f>'Сводный лист по всем группам'!B163</f>
        <v>3</v>
      </c>
    </row>
    <row r="217" spans="1:2" ht="31.5">
      <c r="A217" s="6" t="s">
        <v>28</v>
      </c>
      <c r="B217" s="75">
        <f>'Сводный лист по всем группам'!B164</f>
        <v>3</v>
      </c>
    </row>
    <row r="218" spans="1:2" ht="47.25">
      <c r="A218" s="6" t="s">
        <v>29</v>
      </c>
      <c r="B218" s="75">
        <f>'Сводный лист по всем группам'!B165</f>
        <v>3</v>
      </c>
    </row>
    <row r="219" spans="1:2" ht="47.25">
      <c r="A219" s="6" t="s">
        <v>30</v>
      </c>
      <c r="B219" s="75">
        <f>'Сводный лист по всем группам'!B166</f>
        <v>3</v>
      </c>
    </row>
    <row r="220" spans="1:2" ht="31.5">
      <c r="A220" s="6" t="s">
        <v>31</v>
      </c>
      <c r="B220" s="75">
        <f>'Сводный лист по всем группам'!B167</f>
        <v>3</v>
      </c>
    </row>
    <row r="221" spans="1:2" ht="47.25">
      <c r="A221" s="6" t="s">
        <v>32</v>
      </c>
      <c r="B221" s="75">
        <f>'Сводный лист по всем группам'!B168</f>
        <v>3</v>
      </c>
    </row>
    <row r="222" spans="1:2" ht="15.75">
      <c r="A222" s="71" t="s">
        <v>415</v>
      </c>
      <c r="B222" s="73">
        <f>'Сводный лист по всем группам'!B169</f>
        <v>3</v>
      </c>
    </row>
    <row r="223" spans="1:2" ht="47.25">
      <c r="A223" s="6" t="s">
        <v>51</v>
      </c>
      <c r="B223" s="75">
        <f>'Сводный лист по всем группам'!B170</f>
        <v>3</v>
      </c>
    </row>
    <row r="224" spans="1:2" ht="31.5">
      <c r="A224" s="6" t="s">
        <v>52</v>
      </c>
      <c r="B224" s="75">
        <f>'Сводный лист по всем группам'!B171</f>
        <v>3</v>
      </c>
    </row>
    <row r="225" spans="1:2" ht="31.5">
      <c r="A225" s="6" t="s">
        <v>53</v>
      </c>
      <c r="B225" s="75">
        <f>'Сводный лист по всем группам'!B172</f>
        <v>3</v>
      </c>
    </row>
    <row r="226" spans="1:2" ht="15.75">
      <c r="A226" s="6" t="s">
        <v>54</v>
      </c>
      <c r="B226" s="75">
        <f>'Сводный лист по всем группам'!B173</f>
        <v>3</v>
      </c>
    </row>
    <row r="227" spans="1:2" ht="47.25">
      <c r="A227" s="6" t="s">
        <v>55</v>
      </c>
      <c r="B227" s="75">
        <f>'Сводный лист по всем группам'!B174</f>
        <v>3</v>
      </c>
    </row>
    <row r="228" spans="1:2" ht="47.25">
      <c r="A228" s="6" t="s">
        <v>56</v>
      </c>
      <c r="B228" s="75">
        <f>'Сводный лист по всем группам'!B175</f>
        <v>3</v>
      </c>
    </row>
    <row r="229" spans="1:2" ht="31.5">
      <c r="A229" s="6" t="s">
        <v>57</v>
      </c>
      <c r="B229" s="75">
        <f>'Сводный лист по всем группам'!B176</f>
        <v>3</v>
      </c>
    </row>
    <row r="230" spans="1:2" ht="31.5">
      <c r="A230" s="6" t="s">
        <v>58</v>
      </c>
      <c r="B230" s="75">
        <f>'Сводный лист по всем группам'!B177</f>
        <v>3</v>
      </c>
    </row>
    <row r="231" spans="1:2" ht="31.5">
      <c r="A231" s="6" t="s">
        <v>106</v>
      </c>
      <c r="B231" s="75">
        <f>'Сводный лист по всем группам'!B178</f>
        <v>3</v>
      </c>
    </row>
    <row r="232" spans="1:2" ht="31.5">
      <c r="A232" s="6" t="s">
        <v>107</v>
      </c>
      <c r="B232" s="75">
        <f>'Сводный лист по всем группам'!B179</f>
        <v>3</v>
      </c>
    </row>
    <row r="233" spans="1:2" ht="47.25">
      <c r="A233" s="6" t="s">
        <v>108</v>
      </c>
      <c r="B233" s="75">
        <f>'Сводный лист по всем группам'!B180</f>
        <v>3</v>
      </c>
    </row>
    <row r="234" spans="1:2" ht="78.75">
      <c r="A234" s="6" t="s">
        <v>109</v>
      </c>
      <c r="B234" s="75">
        <f>'Сводный лист по всем группам'!B181</f>
        <v>3</v>
      </c>
    </row>
    <row r="235" spans="1:2" ht="15.75">
      <c r="A235" s="71" t="s">
        <v>416</v>
      </c>
      <c r="B235" s="73">
        <f>'Сводный лист по всем группам'!B182</f>
        <v>2.9444444444444446</v>
      </c>
    </row>
    <row r="236" spans="1:2" ht="15.75">
      <c r="A236" s="6" t="s">
        <v>418</v>
      </c>
      <c r="B236" s="75">
        <f>'Сводный лист по всем группам'!B183</f>
        <v>3</v>
      </c>
    </row>
    <row r="237" spans="1:2" ht="15.75">
      <c r="A237" s="6" t="s">
        <v>419</v>
      </c>
      <c r="B237" s="75">
        <f>'Сводный лист по всем группам'!B184</f>
        <v>2.8333333333333335</v>
      </c>
    </row>
    <row r="238" spans="1:2" ht="31.5">
      <c r="A238" s="6" t="s">
        <v>420</v>
      </c>
      <c r="B238" s="75">
        <f>'Сводный лист по всем группам'!B185</f>
        <v>3</v>
      </c>
    </row>
    <row r="239" spans="1:2" ht="15.75">
      <c r="A239" s="53" t="s">
        <v>428</v>
      </c>
      <c r="B239" s="73">
        <f>'Сводный лист по всем группам'!B186</f>
        <v>3</v>
      </c>
    </row>
    <row r="240" spans="1:2" ht="31.5">
      <c r="A240" s="45" t="s">
        <v>392</v>
      </c>
      <c r="B240" s="74">
        <f>'Сводный лист по всем группам'!B187</f>
        <v>3</v>
      </c>
    </row>
    <row r="241" spans="1:2" ht="31.5">
      <c r="A241" s="45" t="s">
        <v>372</v>
      </c>
      <c r="B241" s="74">
        <f>'Сводный лист по всем группам'!B188</f>
        <v>3</v>
      </c>
    </row>
    <row r="242" spans="1:2" ht="31.5">
      <c r="A242" s="45" t="s">
        <v>373</v>
      </c>
      <c r="B242" s="74">
        <f>'Сводный лист по всем группам'!B189</f>
        <v>3</v>
      </c>
    </row>
    <row r="243" spans="1:2" ht="31.5">
      <c r="A243" s="70" t="s">
        <v>427</v>
      </c>
      <c r="B243" s="59">
        <f>(B239+B235+B222+B205+B198+B176+B169)/7</f>
        <v>2.841057256235828</v>
      </c>
    </row>
    <row r="244" spans="1:2" ht="18.75">
      <c r="A244" s="92" t="s">
        <v>59</v>
      </c>
      <c r="B244" s="92"/>
    </row>
    <row r="245" spans="1:2" ht="63">
      <c r="A245" s="6" t="s">
        <v>60</v>
      </c>
      <c r="B245" s="22">
        <f>'Сводный лист по всем группам'!B192</f>
        <v>2.8333333333333335</v>
      </c>
    </row>
    <row r="246" spans="1:2" ht="94.5">
      <c r="A246" s="6" t="s">
        <v>111</v>
      </c>
      <c r="B246" s="22">
        <f>'Сводный лист по всем группам'!B193</f>
        <v>2.1666666666666665</v>
      </c>
    </row>
    <row r="247" spans="1:2" ht="15.75">
      <c r="A247" s="6" t="s">
        <v>110</v>
      </c>
      <c r="B247" s="22">
        <f>'Сводный лист по всем группам'!B194</f>
        <v>2.1666666666666665</v>
      </c>
    </row>
    <row r="248" spans="1:2" ht="47.25">
      <c r="A248" s="6" t="s">
        <v>228</v>
      </c>
      <c r="B248" s="22">
        <f>'Сводный лист по всем группам'!B195</f>
        <v>2.6666666666666665</v>
      </c>
    </row>
    <row r="249" spans="1:2" ht="31.5">
      <c r="A249" s="55" t="s">
        <v>417</v>
      </c>
      <c r="B249" s="39">
        <f>AVERAGE(B245:B248)</f>
        <v>2.458333333333333</v>
      </c>
    </row>
    <row r="250" spans="1:2" ht="18.75">
      <c r="A250" s="89" t="s">
        <v>229</v>
      </c>
      <c r="B250" s="89"/>
    </row>
    <row r="251" spans="1:2" ht="18.75">
      <c r="A251" s="92" t="s">
        <v>61</v>
      </c>
      <c r="B251" s="92"/>
    </row>
    <row r="252" spans="1:2" ht="31.5">
      <c r="A252" s="4" t="s">
        <v>62</v>
      </c>
      <c r="B252" s="76">
        <f>'Управление и обеспечение'!B64</f>
        <v>4</v>
      </c>
    </row>
    <row r="253" spans="1:2" ht="15.75">
      <c r="A253" s="4" t="s">
        <v>63</v>
      </c>
      <c r="B253" s="76">
        <f>'Управление и обеспечение'!B65</f>
        <v>4</v>
      </c>
    </row>
    <row r="254" spans="1:2" ht="15.75">
      <c r="A254" s="4" t="s">
        <v>64</v>
      </c>
      <c r="B254" s="76">
        <f>'Управление и обеспечение'!B66</f>
        <v>4</v>
      </c>
    </row>
    <row r="255" spans="1:2" ht="31.5">
      <c r="A255" s="4" t="s">
        <v>65</v>
      </c>
      <c r="B255" s="76">
        <f>'Управление и обеспечение'!B67</f>
        <v>4</v>
      </c>
    </row>
    <row r="256" spans="1:2" ht="31.5">
      <c r="A256" s="4" t="s">
        <v>66</v>
      </c>
      <c r="B256" s="76">
        <f>'Управление и обеспечение'!B68</f>
        <v>2</v>
      </c>
    </row>
    <row r="257" spans="1:2" ht="63">
      <c r="A257" s="4" t="s">
        <v>112</v>
      </c>
      <c r="B257" s="76">
        <f>'Управление и обеспечение'!B69</f>
        <v>4</v>
      </c>
    </row>
    <row r="258" spans="1:2" ht="47.25">
      <c r="A258" s="4" t="s">
        <v>113</v>
      </c>
      <c r="B258" s="76">
        <f>'Управление и обеспечение'!B70</f>
        <v>3</v>
      </c>
    </row>
    <row r="259" spans="1:2" ht="31.5">
      <c r="A259" s="4" t="s">
        <v>114</v>
      </c>
      <c r="B259" s="76">
        <f>'Управление и обеспечение'!B71</f>
        <v>3</v>
      </c>
    </row>
    <row r="260" spans="1:2" ht="31.5">
      <c r="A260" s="4" t="s">
        <v>67</v>
      </c>
      <c r="B260" s="76">
        <f>'Управление и обеспечение'!B72</f>
        <v>3</v>
      </c>
    </row>
    <row r="261" spans="1:2" ht="15.75">
      <c r="A261" s="4" t="s">
        <v>68</v>
      </c>
      <c r="B261" s="76">
        <f>'Управление и обеспечение'!B73</f>
        <v>3</v>
      </c>
    </row>
    <row r="262" spans="1:2" ht="31.5">
      <c r="A262" s="4" t="s">
        <v>69</v>
      </c>
      <c r="B262" s="76">
        <f>'Управление и обеспечение'!B74</f>
        <v>4</v>
      </c>
    </row>
    <row r="263" spans="1:2" ht="31.5">
      <c r="A263" s="4" t="s">
        <v>70</v>
      </c>
      <c r="B263" s="76">
        <f>'Управление и обеспечение'!B75</f>
        <v>4</v>
      </c>
    </row>
    <row r="264" spans="1:2" ht="47.25">
      <c r="A264" s="4" t="s">
        <v>71</v>
      </c>
      <c r="B264" s="76">
        <f>'Управление и обеспечение'!B76</f>
        <v>4</v>
      </c>
    </row>
    <row r="265" spans="1:2" ht="31.5">
      <c r="A265" s="4" t="s">
        <v>72</v>
      </c>
      <c r="B265" s="76">
        <f>'Управление и обеспечение'!B77</f>
        <v>2</v>
      </c>
    </row>
    <row r="266" spans="1:2" ht="15.75">
      <c r="A266" s="4" t="s">
        <v>73</v>
      </c>
      <c r="B266" s="76">
        <f>'Управление и обеспечение'!B78</f>
        <v>4</v>
      </c>
    </row>
    <row r="267" spans="1:2" ht="15.75">
      <c r="A267" s="4" t="s">
        <v>74</v>
      </c>
      <c r="B267" s="76">
        <f>'Управление и обеспечение'!B79</f>
        <v>4</v>
      </c>
    </row>
    <row r="268" spans="1:2" ht="15.75">
      <c r="A268" s="4" t="s">
        <v>75</v>
      </c>
      <c r="B268" s="76">
        <f>'Управление и обеспечение'!B80</f>
        <v>4</v>
      </c>
    </row>
    <row r="269" spans="1:2" ht="31.5">
      <c r="A269" s="4" t="s">
        <v>115</v>
      </c>
      <c r="B269" s="76">
        <f>'Управление и обеспечение'!B81</f>
        <v>2</v>
      </c>
    </row>
    <row r="270" spans="1:2" ht="31.5">
      <c r="A270" s="4" t="s">
        <v>116</v>
      </c>
      <c r="B270" s="76">
        <f>'Управление и обеспечение'!B82</f>
        <v>2</v>
      </c>
    </row>
    <row r="271" spans="1:2" ht="63">
      <c r="A271" s="4" t="s">
        <v>76</v>
      </c>
      <c r="B271" s="76">
        <f>'Управление и обеспечение'!B83</f>
        <v>2</v>
      </c>
    </row>
    <row r="272" spans="1:2" ht="31.5">
      <c r="A272" s="55" t="s">
        <v>221</v>
      </c>
      <c r="B272" s="51">
        <f>SUM(B252:B271)/20</f>
        <v>3.3</v>
      </c>
    </row>
    <row r="273" spans="1:2" ht="18.75">
      <c r="A273" s="92" t="s">
        <v>77</v>
      </c>
      <c r="B273" s="92"/>
    </row>
    <row r="274" spans="1:2" ht="47.25">
      <c r="A274" s="4" t="s">
        <v>335</v>
      </c>
      <c r="B274" s="22">
        <f>'Сводный лист по всем группам'!B198</f>
        <v>1.3333333333333333</v>
      </c>
    </row>
    <row r="275" spans="1:2" ht="47.25">
      <c r="A275" s="4" t="s">
        <v>336</v>
      </c>
      <c r="B275" s="22">
        <f>'Сводный лист по всем группам'!B199</f>
        <v>1.8333333333333333</v>
      </c>
    </row>
    <row r="276" spans="1:2" ht="47.25">
      <c r="A276" s="4" t="s">
        <v>337</v>
      </c>
      <c r="B276" s="22">
        <f>'Сводный лист по всем группам'!B200</f>
        <v>3</v>
      </c>
    </row>
    <row r="277" spans="1:2" ht="63">
      <c r="A277" s="4" t="s">
        <v>338</v>
      </c>
      <c r="B277" s="22">
        <f>'Сводный лист по всем группам'!B201</f>
        <v>2.5</v>
      </c>
    </row>
    <row r="278" spans="1:2" ht="63">
      <c r="A278" s="4" t="s">
        <v>339</v>
      </c>
      <c r="B278" s="22">
        <f>'Сводный лист по всем группам'!B202</f>
        <v>1.8333333333333333</v>
      </c>
    </row>
    <row r="279" spans="1:2" ht="78.75">
      <c r="A279" s="4" t="s">
        <v>340</v>
      </c>
      <c r="B279" s="22">
        <f>'Сводный лист по всем группам'!B203</f>
        <v>2</v>
      </c>
    </row>
    <row r="280" spans="1:2" ht="78.75">
      <c r="A280" s="4" t="s">
        <v>341</v>
      </c>
      <c r="B280" s="22">
        <f>'Сводный лист по всем группам'!B204</f>
        <v>2.8333333333333335</v>
      </c>
    </row>
    <row r="281" spans="1:2" ht="78.75">
      <c r="A281" s="4" t="s">
        <v>342</v>
      </c>
      <c r="B281" s="22">
        <f>'Сводный лист по всем группам'!B205</f>
        <v>3</v>
      </c>
    </row>
    <row r="282" spans="1:2" ht="78.75">
      <c r="A282" s="4" t="s">
        <v>343</v>
      </c>
      <c r="B282" s="22">
        <f>'Сводный лист по всем группам'!B206</f>
        <v>2.1666666666666665</v>
      </c>
    </row>
    <row r="283" spans="1:2" ht="78.75">
      <c r="A283" s="4" t="s">
        <v>350</v>
      </c>
      <c r="B283" s="22">
        <f>'Сводный лист по всем группам'!B207</f>
        <v>2.5</v>
      </c>
    </row>
    <row r="284" spans="1:2" ht="47.25">
      <c r="A284" s="4" t="s">
        <v>344</v>
      </c>
      <c r="B284" s="22">
        <f>'Сводный лист по всем группам'!B208</f>
        <v>2.1666666666666665</v>
      </c>
    </row>
    <row r="285" spans="1:2" ht="47.25">
      <c r="A285" s="4" t="s">
        <v>345</v>
      </c>
      <c r="B285" s="22">
        <f>'Сводный лист по всем группам'!B209</f>
        <v>2</v>
      </c>
    </row>
    <row r="286" spans="1:2" ht="78.75">
      <c r="A286" s="4" t="s">
        <v>349</v>
      </c>
      <c r="B286" s="22">
        <f>'Сводный лист по всем группам'!B210</f>
        <v>2.6666666666666665</v>
      </c>
    </row>
    <row r="287" spans="1:2" ht="47.25">
      <c r="A287" s="4" t="s">
        <v>346</v>
      </c>
      <c r="B287" s="22">
        <f>'Сводный лист по всем группам'!B211</f>
        <v>3</v>
      </c>
    </row>
    <row r="288" spans="1:2" ht="63">
      <c r="A288" s="4" t="s">
        <v>347</v>
      </c>
      <c r="B288" s="22">
        <f>'Сводный лист по всем группам'!B212</f>
        <v>2.6666666666666665</v>
      </c>
    </row>
    <row r="289" spans="1:2" ht="47.25">
      <c r="A289" s="4" t="s">
        <v>348</v>
      </c>
      <c r="B289" s="22">
        <f>'Сводный лист по всем группам'!B213</f>
        <v>2</v>
      </c>
    </row>
    <row r="290" spans="1:2" ht="63">
      <c r="A290" s="4" t="s">
        <v>351</v>
      </c>
      <c r="B290" s="22">
        <f>'Сводный лист по всем группам'!B214</f>
        <v>2</v>
      </c>
    </row>
    <row r="291" spans="1:2" ht="63">
      <c r="A291" s="4" t="s">
        <v>352</v>
      </c>
      <c r="B291" s="22">
        <f>'Сводный лист по всем группам'!B215</f>
        <v>2.6666666666666665</v>
      </c>
    </row>
    <row r="292" spans="1:2" ht="63">
      <c r="A292" s="4" t="s">
        <v>353</v>
      </c>
      <c r="B292" s="22">
        <f>'Сводный лист по всем группам'!B216</f>
        <v>2.6666666666666665</v>
      </c>
    </row>
    <row r="293" spans="1:2" ht="126">
      <c r="A293" s="4" t="s">
        <v>354</v>
      </c>
      <c r="B293" s="22">
        <f>'Сводный лист по всем группам'!B217</f>
        <v>2</v>
      </c>
    </row>
    <row r="294" spans="1:2" ht="63">
      <c r="A294" s="4" t="s">
        <v>355</v>
      </c>
      <c r="B294" s="22">
        <f>'Сводный лист по всем группам'!B218</f>
        <v>1.6666666666666667</v>
      </c>
    </row>
    <row r="295" spans="1:2" ht="31.5">
      <c r="A295" s="55" t="s">
        <v>117</v>
      </c>
      <c r="B295" s="51">
        <f>AVERAGE(B274:B294)</f>
        <v>2.3095238095238093</v>
      </c>
    </row>
    <row r="296" spans="1:2" ht="18.75">
      <c r="A296" s="92" t="s">
        <v>132</v>
      </c>
      <c r="B296" s="92"/>
    </row>
    <row r="297" spans="1:2" ht="31.5">
      <c r="A297" s="4" t="s">
        <v>133</v>
      </c>
      <c r="B297" s="22">
        <f>'Сводный лист по всем группам'!B221</f>
        <v>3</v>
      </c>
    </row>
    <row r="298" spans="1:2" ht="31.5">
      <c r="A298" s="4" t="s">
        <v>134</v>
      </c>
      <c r="B298" s="22">
        <f>'Сводный лист по всем группам'!B222</f>
        <v>3</v>
      </c>
    </row>
    <row r="299" spans="1:2" ht="31.5">
      <c r="A299" s="4" t="s">
        <v>135</v>
      </c>
      <c r="B299" s="22">
        <f>'Сводный лист по всем группам'!B223</f>
        <v>3</v>
      </c>
    </row>
    <row r="300" spans="1:2" ht="47.25">
      <c r="A300" s="4" t="s">
        <v>136</v>
      </c>
      <c r="B300" s="22">
        <f>'Сводный лист по всем группам'!B224</f>
        <v>3</v>
      </c>
    </row>
    <row r="301" spans="1:2" ht="31.5">
      <c r="A301" s="4" t="s">
        <v>137</v>
      </c>
      <c r="B301" s="22">
        <f>'Сводный лист по всем группам'!B225</f>
        <v>3</v>
      </c>
    </row>
    <row r="302" spans="1:2" ht="15.75">
      <c r="A302" s="4" t="s">
        <v>138</v>
      </c>
      <c r="B302" s="22">
        <f>'Сводный лист по всем группам'!B226</f>
        <v>3</v>
      </c>
    </row>
    <row r="303" spans="1:2" ht="15.75">
      <c r="A303" s="4" t="s">
        <v>118</v>
      </c>
      <c r="B303" s="22">
        <f>'Сводный лист по всем группам'!B227</f>
        <v>3</v>
      </c>
    </row>
    <row r="304" spans="1:2" ht="15.75">
      <c r="A304" s="4" t="s">
        <v>139</v>
      </c>
      <c r="B304" s="22">
        <f>'Сводный лист по всем группам'!B228</f>
        <v>3</v>
      </c>
    </row>
    <row r="305" spans="1:2" ht="15.75">
      <c r="A305" s="4" t="s">
        <v>140</v>
      </c>
      <c r="B305" s="22">
        <f>'Сводный лист по всем группам'!B229</f>
        <v>3</v>
      </c>
    </row>
    <row r="306" spans="1:2" ht="63">
      <c r="A306" s="4" t="s">
        <v>119</v>
      </c>
      <c r="B306" s="22">
        <f>'Сводный лист по всем группам'!B230</f>
        <v>1.6666666666666667</v>
      </c>
    </row>
    <row r="307" spans="1:2" ht="31.5">
      <c r="A307" s="55" t="s">
        <v>222</v>
      </c>
      <c r="B307" s="51">
        <f>AVERAGE(B297:B306)</f>
        <v>2.8666666666666667</v>
      </c>
    </row>
    <row r="308" spans="1:2" ht="18.75">
      <c r="A308" s="89" t="s">
        <v>141</v>
      </c>
      <c r="B308" s="89"/>
    </row>
    <row r="309" spans="1:2" ht="18.75">
      <c r="A309" s="88" t="s">
        <v>144</v>
      </c>
      <c r="B309" s="88"/>
    </row>
    <row r="310" spans="1:2" ht="15.75">
      <c r="A310" s="4" t="s">
        <v>145</v>
      </c>
      <c r="B310" s="76">
        <f>'Анкета для родителей (Яндекс )'!B11</f>
        <v>3</v>
      </c>
    </row>
    <row r="311" spans="1:2" ht="15.75">
      <c r="A311" s="4" t="s">
        <v>146</v>
      </c>
      <c r="B311" s="76">
        <f>'Анкета для родителей (Яндекс )'!B12</f>
        <v>3</v>
      </c>
    </row>
    <row r="312" spans="1:2" ht="15.75">
      <c r="A312" s="4" t="s">
        <v>147</v>
      </c>
      <c r="B312" s="76">
        <f>'Анкета для родителей (Яндекс )'!B13</f>
        <v>3</v>
      </c>
    </row>
    <row r="313" spans="1:2" ht="31.5">
      <c r="A313" s="4" t="s">
        <v>120</v>
      </c>
      <c r="B313" s="76">
        <f>'Анкета для родителей (Яндекс )'!B14</f>
        <v>3</v>
      </c>
    </row>
    <row r="314" spans="1:2" ht="31.5">
      <c r="A314" s="4" t="s">
        <v>121</v>
      </c>
      <c r="B314" s="76">
        <f>'Анкета для родителей (Яндекс )'!B15</f>
        <v>3</v>
      </c>
    </row>
    <row r="315" spans="1:2" ht="31.5">
      <c r="A315" s="4" t="s">
        <v>148</v>
      </c>
      <c r="B315" s="76">
        <f>'Анкета для родителей (Яндекс )'!B16</f>
        <v>3</v>
      </c>
    </row>
    <row r="316" spans="1:2" ht="31.5">
      <c r="A316" s="4" t="s">
        <v>149</v>
      </c>
      <c r="B316" s="76">
        <f>'Анкета для родителей (Яндекс )'!B17</f>
        <v>3</v>
      </c>
    </row>
    <row r="317" spans="1:2" ht="15.75">
      <c r="A317" s="4" t="s">
        <v>150</v>
      </c>
      <c r="B317" s="76">
        <f>'Анкета для родителей (Яндекс )'!B18</f>
        <v>3</v>
      </c>
    </row>
    <row r="318" spans="1:2" ht="31.5">
      <c r="A318" s="55" t="s">
        <v>223</v>
      </c>
      <c r="B318" s="51">
        <f>SUM(B310:B317)/8</f>
        <v>3</v>
      </c>
    </row>
    <row r="319" spans="1:2" ht="18.75">
      <c r="A319" s="88" t="s">
        <v>230</v>
      </c>
      <c r="B319" s="88"/>
    </row>
    <row r="320" spans="1:2" ht="31.5">
      <c r="A320" s="4" t="s">
        <v>151</v>
      </c>
      <c r="B320" s="76">
        <f>'Анкета для родителей (Яндекс )'!B21</f>
        <v>3</v>
      </c>
    </row>
    <row r="321" spans="1:2" ht="15.75">
      <c r="A321" s="4" t="s">
        <v>152</v>
      </c>
      <c r="B321" s="76">
        <f>'Анкета для родителей (Яндекс )'!B22</f>
        <v>3</v>
      </c>
    </row>
    <row r="322" spans="1:2" ht="47.25">
      <c r="A322" s="4" t="s">
        <v>153</v>
      </c>
      <c r="B322" s="76">
        <f>'Анкета для родителей (Яндекс )'!B23</f>
        <v>3</v>
      </c>
    </row>
    <row r="323" spans="1:2" ht="31.5">
      <c r="A323" s="4" t="s">
        <v>154</v>
      </c>
      <c r="B323" s="76">
        <f>'Анкета для родителей (Яндекс )'!B24</f>
        <v>3</v>
      </c>
    </row>
    <row r="324" spans="1:2" ht="31.5">
      <c r="A324" s="4" t="s">
        <v>155</v>
      </c>
      <c r="B324" s="76">
        <f>'Анкета для родителей (Яндекс )'!B25</f>
        <v>3</v>
      </c>
    </row>
    <row r="325" spans="1:2" ht="31.5">
      <c r="A325" s="4" t="s">
        <v>156</v>
      </c>
      <c r="B325" s="76">
        <f>'Анкета для родителей (Яндекс )'!B26</f>
        <v>3</v>
      </c>
    </row>
    <row r="326" spans="1:2" ht="31.5">
      <c r="A326" s="4" t="s">
        <v>157</v>
      </c>
      <c r="B326" s="76">
        <f>'Анкета для родителей (Яндекс )'!B27</f>
        <v>2</v>
      </c>
    </row>
    <row r="327" spans="1:2" ht="47.25">
      <c r="A327" s="4" t="s">
        <v>158</v>
      </c>
      <c r="B327" s="76">
        <f>'Анкета для родителей (Яндекс )'!B28</f>
        <v>3</v>
      </c>
    </row>
    <row r="328" spans="1:2" ht="31.5">
      <c r="A328" s="4" t="s">
        <v>159</v>
      </c>
      <c r="B328" s="76">
        <f>'Анкета для родителей (Яндекс )'!B29</f>
        <v>3</v>
      </c>
    </row>
    <row r="329" spans="1:2" ht="31.5">
      <c r="A329" s="4" t="s">
        <v>160</v>
      </c>
      <c r="B329" s="76">
        <f>'Анкета для родителей (Яндекс )'!B30</f>
        <v>3</v>
      </c>
    </row>
    <row r="330" spans="1:2" ht="31.5">
      <c r="A330" s="55" t="s">
        <v>222</v>
      </c>
      <c r="B330" s="51">
        <f>SUM(B320:B329)/10</f>
        <v>2.9</v>
      </c>
    </row>
    <row r="331" spans="1:2" ht="18.75">
      <c r="A331" s="88" t="s">
        <v>161</v>
      </c>
      <c r="B331" s="88"/>
    </row>
    <row r="332" spans="1:2" ht="15.75">
      <c r="A332" s="4" t="s">
        <v>162</v>
      </c>
      <c r="B332" s="76">
        <f>'Анкета для родителей (Яндекс )'!B33</f>
        <v>3</v>
      </c>
    </row>
    <row r="333" spans="1:2" ht="31.5">
      <c r="A333" s="4" t="s">
        <v>122</v>
      </c>
      <c r="B333" s="76">
        <f>'Анкета для родителей (Яндекс )'!B34</f>
        <v>3</v>
      </c>
    </row>
    <row r="334" spans="1:2" ht="15.75">
      <c r="A334" s="4" t="s">
        <v>123</v>
      </c>
      <c r="B334" s="76">
        <f>'Анкета для родителей (Яндекс )'!B35</f>
        <v>3</v>
      </c>
    </row>
    <row r="335" spans="1:2" ht="31.5">
      <c r="A335" s="4" t="s">
        <v>163</v>
      </c>
      <c r="B335" s="76">
        <f>'Анкета для родителей (Яндекс )'!B36</f>
        <v>3</v>
      </c>
    </row>
    <row r="336" spans="1:2" ht="31.5">
      <c r="A336" s="4" t="s">
        <v>164</v>
      </c>
      <c r="B336" s="76">
        <f>'Анкета для родителей (Яндекс )'!B37</f>
        <v>0</v>
      </c>
    </row>
    <row r="337" spans="1:2" ht="31.5">
      <c r="A337" s="6" t="s">
        <v>165</v>
      </c>
      <c r="B337" s="76">
        <f>'Анкета для родителей (Яндекс )'!B38</f>
        <v>3</v>
      </c>
    </row>
    <row r="338" spans="1:2" ht="15.75">
      <c r="A338" s="4" t="s">
        <v>166</v>
      </c>
      <c r="B338" s="76">
        <f>'Анкета для родителей (Яндекс )'!B39</f>
        <v>3</v>
      </c>
    </row>
    <row r="339" spans="1:2" ht="31.5">
      <c r="A339" s="4" t="s">
        <v>127</v>
      </c>
      <c r="B339" s="76">
        <f>'Анкета для родителей (Яндекс )'!B40</f>
        <v>3</v>
      </c>
    </row>
    <row r="340" spans="1:2" ht="31.5">
      <c r="A340" s="4" t="s">
        <v>124</v>
      </c>
      <c r="B340" s="76">
        <f>'Анкета для родителей (Яндекс )'!B41</f>
        <v>3</v>
      </c>
    </row>
    <row r="341" spans="1:2" ht="31.5">
      <c r="A341" s="4" t="s">
        <v>125</v>
      </c>
      <c r="B341" s="76">
        <f>'Анкета для родителей (Яндекс )'!B42</f>
        <v>3</v>
      </c>
    </row>
    <row r="342" spans="1:2" ht="31.5">
      <c r="A342" s="4" t="s">
        <v>126</v>
      </c>
      <c r="B342" s="76">
        <f>'Анкета для родителей (Яндекс )'!B43</f>
        <v>3</v>
      </c>
    </row>
    <row r="343" spans="1:2" ht="31.5">
      <c r="A343" s="55" t="s">
        <v>220</v>
      </c>
      <c r="B343" s="51">
        <f>SUM(B332:B342)/11</f>
        <v>2.727272727272727</v>
      </c>
    </row>
    <row r="344" spans="1:2" ht="18.75">
      <c r="A344" s="89" t="s">
        <v>224</v>
      </c>
      <c r="B344" s="89"/>
    </row>
    <row r="345" spans="1:2" ht="18.75">
      <c r="A345" s="94" t="s">
        <v>176</v>
      </c>
      <c r="B345" s="94"/>
    </row>
    <row r="346" spans="1:2" ht="31.5">
      <c r="A346" s="4" t="s">
        <v>128</v>
      </c>
      <c r="B346" s="76">
        <f>'Управление и обеспечение'!B87</f>
        <v>3</v>
      </c>
    </row>
    <row r="347" spans="1:2" ht="31.5">
      <c r="A347" s="4" t="s">
        <v>129</v>
      </c>
      <c r="B347" s="76">
        <f>'Управление и обеспечение'!B88</f>
        <v>3</v>
      </c>
    </row>
    <row r="348" spans="1:2" ht="63">
      <c r="A348" s="4" t="s">
        <v>130</v>
      </c>
      <c r="B348" s="76">
        <f>'Управление и обеспечение'!B89</f>
        <v>3</v>
      </c>
    </row>
    <row r="349" spans="1:2" ht="31.5">
      <c r="A349" s="4" t="s">
        <v>177</v>
      </c>
      <c r="B349" s="76">
        <f>'Управление и обеспечение'!B90</f>
        <v>3</v>
      </c>
    </row>
    <row r="350" spans="1:2" ht="31.5">
      <c r="A350" s="4" t="s">
        <v>178</v>
      </c>
      <c r="B350" s="76">
        <f>'Управление и обеспечение'!B91</f>
        <v>3</v>
      </c>
    </row>
    <row r="351" spans="1:2" ht="31.5">
      <c r="A351" s="4" t="s">
        <v>179</v>
      </c>
      <c r="B351" s="76">
        <f>'Управление и обеспечение'!B92</f>
        <v>3</v>
      </c>
    </row>
    <row r="352" spans="1:2" ht="31.5">
      <c r="A352" s="4" t="s">
        <v>131</v>
      </c>
      <c r="B352" s="76">
        <f>'Управление и обеспечение'!B93</f>
        <v>3</v>
      </c>
    </row>
    <row r="353" spans="1:2" ht="31.5">
      <c r="A353" s="4" t="s">
        <v>180</v>
      </c>
      <c r="B353" s="76">
        <f>'Управление и обеспечение'!B94</f>
        <v>3</v>
      </c>
    </row>
    <row r="354" spans="1:2" ht="47.25">
      <c r="A354" s="4" t="s">
        <v>0</v>
      </c>
      <c r="B354" s="76">
        <f>'Управление и обеспечение'!B95</f>
        <v>3</v>
      </c>
    </row>
    <row r="355" spans="1:2" ht="31.5">
      <c r="A355" s="55" t="s">
        <v>225</v>
      </c>
      <c r="B355" s="51">
        <f>SUM(B346:B354)/9</f>
        <v>3</v>
      </c>
    </row>
    <row r="356" spans="1:2" ht="18.75">
      <c r="A356" s="92" t="s">
        <v>181</v>
      </c>
      <c r="B356" s="92"/>
    </row>
    <row r="357" spans="1:2" ht="47.25">
      <c r="A357" s="4" t="s">
        <v>182</v>
      </c>
      <c r="B357" s="22">
        <f>'Сводный лист по всем группам'!B233</f>
        <v>3</v>
      </c>
    </row>
    <row r="358" spans="1:2" ht="47.25">
      <c r="A358" s="4" t="s">
        <v>1</v>
      </c>
      <c r="B358" s="22">
        <f>'Сводный лист по всем группам'!B234</f>
        <v>2.6666666666666665</v>
      </c>
    </row>
    <row r="359" spans="1:2" ht="47.25">
      <c r="A359" s="4" t="s">
        <v>2</v>
      </c>
      <c r="B359" s="22">
        <f>'Сводный лист по всем группам'!B235</f>
        <v>2.6666666666666665</v>
      </c>
    </row>
    <row r="360" spans="1:2" ht="15.75">
      <c r="A360" s="4" t="s">
        <v>3</v>
      </c>
      <c r="B360" s="22">
        <f>'Сводный лист по всем группам'!B236</f>
        <v>2.8333333333333335</v>
      </c>
    </row>
    <row r="361" spans="1:2" ht="78.75">
      <c r="A361" s="4" t="s">
        <v>183</v>
      </c>
      <c r="B361" s="22">
        <f>'Сводный лист по всем группам'!B237</f>
        <v>2.3333333333333335</v>
      </c>
    </row>
    <row r="362" spans="1:2" ht="31.5">
      <c r="A362" s="55" t="s">
        <v>216</v>
      </c>
      <c r="B362" s="51">
        <f>AVERAGE(B357:B361)</f>
        <v>2.7</v>
      </c>
    </row>
    <row r="363" spans="1:2" ht="18.75">
      <c r="A363" s="92" t="s">
        <v>356</v>
      </c>
      <c r="B363" s="92"/>
    </row>
    <row r="364" spans="1:2" ht="47.25">
      <c r="A364" s="4" t="s">
        <v>184</v>
      </c>
      <c r="B364" s="76">
        <f>'Управление и обеспечение'!B98</f>
        <v>3</v>
      </c>
    </row>
    <row r="365" spans="1:2" ht="15.75">
      <c r="A365" s="4" t="s">
        <v>185</v>
      </c>
      <c r="B365" s="76">
        <f>'Управление и обеспечение'!B99</f>
        <v>3</v>
      </c>
    </row>
    <row r="366" spans="1:2" ht="31.5">
      <c r="A366" s="4" t="s">
        <v>186</v>
      </c>
      <c r="B366" s="76">
        <f>'Управление и обеспечение'!B100</f>
        <v>3</v>
      </c>
    </row>
    <row r="367" spans="1:2" ht="31.5">
      <c r="A367" s="4" t="s">
        <v>4</v>
      </c>
      <c r="B367" s="76">
        <f>'Управление и обеспечение'!B101</f>
        <v>3</v>
      </c>
    </row>
    <row r="368" spans="1:2" ht="31.5">
      <c r="A368" s="69" t="s">
        <v>226</v>
      </c>
      <c r="B368" s="51">
        <f>SUM(B364:B367)/4</f>
        <v>3</v>
      </c>
    </row>
    <row r="369" spans="1:2" ht="18.75">
      <c r="A369" s="91" t="s">
        <v>187</v>
      </c>
      <c r="B369" s="91"/>
    </row>
    <row r="370" spans="1:2" ht="18.75">
      <c r="A370" s="88" t="s">
        <v>188</v>
      </c>
      <c r="B370" s="88"/>
    </row>
    <row r="371" spans="1:2" ht="63">
      <c r="A371" s="4" t="s">
        <v>5</v>
      </c>
      <c r="B371" s="76">
        <f>'Управление и обеспечение'!B105</f>
        <v>3</v>
      </c>
    </row>
    <row r="372" spans="1:2" ht="47.25">
      <c r="A372" s="4" t="s">
        <v>190</v>
      </c>
      <c r="B372" s="76">
        <f>'Управление и обеспечение'!B106</f>
        <v>3</v>
      </c>
    </row>
    <row r="373" spans="1:2" ht="31.5">
      <c r="A373" s="4" t="s">
        <v>191</v>
      </c>
      <c r="B373" s="76">
        <f>'Управление и обеспечение'!B107</f>
        <v>3</v>
      </c>
    </row>
    <row r="374" spans="1:2" ht="15.75">
      <c r="A374" s="4" t="s">
        <v>192</v>
      </c>
      <c r="B374" s="76">
        <f>'Управление и обеспечение'!B108</f>
        <v>2</v>
      </c>
    </row>
    <row r="375" spans="1:2" ht="31.5">
      <c r="A375" s="4" t="s">
        <v>193</v>
      </c>
      <c r="B375" s="76">
        <f>'Управление и обеспечение'!B109</f>
        <v>3</v>
      </c>
    </row>
    <row r="376" spans="1:2" ht="31.5">
      <c r="A376" s="4" t="s">
        <v>194</v>
      </c>
      <c r="B376" s="76">
        <f>'Управление и обеспечение'!B110</f>
        <v>3</v>
      </c>
    </row>
    <row r="377" spans="1:2" ht="47.25">
      <c r="A377" s="4" t="s">
        <v>232</v>
      </c>
      <c r="B377" s="76">
        <f>'Управление и обеспечение'!B111</f>
        <v>3</v>
      </c>
    </row>
    <row r="378" spans="1:2" ht="31.5">
      <c r="A378" s="4" t="s">
        <v>195</v>
      </c>
      <c r="B378" s="76">
        <f>'Управление и обеспечение'!B112</f>
        <v>3</v>
      </c>
    </row>
    <row r="379" spans="1:2" ht="15.75">
      <c r="A379" s="4" t="s">
        <v>196</v>
      </c>
      <c r="B379" s="76">
        <f>'Управление и обеспечение'!B113</f>
        <v>2</v>
      </c>
    </row>
    <row r="380" spans="1:2" ht="78.75">
      <c r="A380" s="4" t="s">
        <v>6</v>
      </c>
      <c r="B380" s="76">
        <f>'Управление и обеспечение'!B114</f>
        <v>2</v>
      </c>
    </row>
    <row r="381" spans="1:2" ht="31.5">
      <c r="A381" s="69" t="s">
        <v>222</v>
      </c>
      <c r="B381" s="51">
        <f>SUM(B371:B380)/10</f>
        <v>2.7</v>
      </c>
    </row>
    <row r="382" spans="1:2" ht="18.75">
      <c r="A382" s="92" t="s">
        <v>197</v>
      </c>
      <c r="B382" s="92"/>
    </row>
    <row r="383" spans="1:2" ht="15.75">
      <c r="A383" s="4" t="s">
        <v>198</v>
      </c>
      <c r="B383" s="76">
        <f>'Управление и обеспечение'!B117</f>
        <v>3</v>
      </c>
    </row>
    <row r="384" spans="1:2" ht="15.75">
      <c r="A384" s="4" t="s">
        <v>199</v>
      </c>
      <c r="B384" s="76">
        <f>'Управление и обеспечение'!B118</f>
        <v>3</v>
      </c>
    </row>
    <row r="385" spans="1:2" ht="31.5">
      <c r="A385" s="4" t="s">
        <v>200</v>
      </c>
      <c r="B385" s="76">
        <f>'Управление и обеспечение'!B119</f>
        <v>3</v>
      </c>
    </row>
    <row r="386" spans="1:2" ht="63">
      <c r="A386" s="4" t="s">
        <v>9</v>
      </c>
      <c r="B386" s="76">
        <f>'Управление и обеспечение'!B120</f>
        <v>2</v>
      </c>
    </row>
    <row r="387" spans="1:2" ht="31.5">
      <c r="A387" s="4" t="s">
        <v>231</v>
      </c>
      <c r="B387" s="76">
        <f>'Управление и обеспечение'!B121</f>
        <v>1</v>
      </c>
    </row>
    <row r="388" spans="1:2" ht="31.5">
      <c r="A388" s="4" t="s">
        <v>201</v>
      </c>
      <c r="B388" s="76">
        <f>'Управление и обеспечение'!B122</f>
        <v>2</v>
      </c>
    </row>
    <row r="389" spans="1:2" ht="15.75">
      <c r="A389" s="4" t="s">
        <v>202</v>
      </c>
      <c r="B389" s="76">
        <f>'Управление и обеспечение'!B123</f>
        <v>2</v>
      </c>
    </row>
    <row r="390" spans="1:2" ht="15.75">
      <c r="A390" s="4" t="s">
        <v>8</v>
      </c>
      <c r="B390" s="76">
        <f>'Управление и обеспечение'!B124</f>
        <v>2</v>
      </c>
    </row>
    <row r="391" spans="1:2" ht="31.5">
      <c r="A391" s="4" t="s">
        <v>203</v>
      </c>
      <c r="B391" s="76">
        <f>'Управление и обеспечение'!B125</f>
        <v>1</v>
      </c>
    </row>
    <row r="392" spans="1:2" ht="47.25">
      <c r="A392" s="4" t="s">
        <v>7</v>
      </c>
      <c r="B392" s="76">
        <f>'Управление и обеспечение'!B126</f>
        <v>1</v>
      </c>
    </row>
    <row r="393" spans="1:2" ht="31.5">
      <c r="A393" s="55" t="s">
        <v>222</v>
      </c>
      <c r="B393" s="51">
        <f>SUM(B383:B392)/10</f>
        <v>2</v>
      </c>
    </row>
    <row r="394" spans="1:2" ht="18.75">
      <c r="A394" s="92" t="s">
        <v>204</v>
      </c>
      <c r="B394" s="92"/>
    </row>
    <row r="395" spans="1:2" ht="15.75">
      <c r="A395" s="4" t="s">
        <v>205</v>
      </c>
      <c r="B395" s="76">
        <f>'Управление и обеспечение'!B117</f>
        <v>3</v>
      </c>
    </row>
    <row r="396" spans="1:2" ht="15.75">
      <c r="A396" s="4" t="s">
        <v>16</v>
      </c>
      <c r="B396" s="76">
        <f>'Управление и обеспечение'!B118</f>
        <v>3</v>
      </c>
    </row>
    <row r="397" spans="1:2" ht="47.25">
      <c r="A397" s="4" t="s">
        <v>15</v>
      </c>
      <c r="B397" s="76">
        <f>'Управление и обеспечение'!B119</f>
        <v>3</v>
      </c>
    </row>
    <row r="398" spans="1:2" ht="15.75">
      <c r="A398" s="4" t="s">
        <v>14</v>
      </c>
      <c r="B398" s="76">
        <f>'Управление и обеспечение'!B120</f>
        <v>2</v>
      </c>
    </row>
    <row r="399" spans="1:2" ht="47.25">
      <c r="A399" s="4" t="s">
        <v>13</v>
      </c>
      <c r="B399" s="76">
        <f>'Управление и обеспечение'!B121</f>
        <v>1</v>
      </c>
    </row>
    <row r="400" spans="1:2" ht="63">
      <c r="A400" s="4" t="s">
        <v>12</v>
      </c>
      <c r="B400" s="76">
        <f>'Управление и обеспечение'!B122</f>
        <v>2</v>
      </c>
    </row>
    <row r="401" spans="1:2" ht="15.75">
      <c r="A401" s="4" t="s">
        <v>11</v>
      </c>
      <c r="B401" s="76">
        <f>'Управление и обеспечение'!B123</f>
        <v>2</v>
      </c>
    </row>
    <row r="402" spans="1:2" ht="31.5">
      <c r="A402" s="4" t="s">
        <v>206</v>
      </c>
      <c r="B402" s="76">
        <f>'Управление и обеспечение'!B124</f>
        <v>2</v>
      </c>
    </row>
    <row r="403" spans="1:2" ht="31.5">
      <c r="A403" s="4" t="s">
        <v>207</v>
      </c>
      <c r="B403" s="76">
        <f>'Управление и обеспечение'!B125</f>
        <v>1</v>
      </c>
    </row>
    <row r="404" spans="1:2" ht="15.75">
      <c r="A404" s="4" t="s">
        <v>10</v>
      </c>
      <c r="B404" s="76">
        <f>'Управление и обеспечение'!B126</f>
        <v>1</v>
      </c>
    </row>
    <row r="405" spans="1:2" ht="31.5">
      <c r="A405" s="55" t="s">
        <v>222</v>
      </c>
      <c r="B405" s="51">
        <f>SUM(B395:B404)/10</f>
        <v>2</v>
      </c>
    </row>
  </sheetData>
  <sheetProtection/>
  <mergeCells count="33">
    <mergeCell ref="A382:B382"/>
    <mergeCell ref="A394:B394"/>
    <mergeCell ref="A4:B4"/>
    <mergeCell ref="A9:B9"/>
    <mergeCell ref="A356:B356"/>
    <mergeCell ref="A296:B296"/>
    <mergeCell ref="A273:B273"/>
    <mergeCell ref="A244:B244"/>
    <mergeCell ref="A168:B168"/>
    <mergeCell ref="A144:B144"/>
    <mergeCell ref="A363:B363"/>
    <mergeCell ref="A369:B369"/>
    <mergeCell ref="A370:B370"/>
    <mergeCell ref="A120:B120"/>
    <mergeCell ref="A250:B250"/>
    <mergeCell ref="A251:B251"/>
    <mergeCell ref="A309:B309"/>
    <mergeCell ref="A57:B57"/>
    <mergeCell ref="A27:B27"/>
    <mergeCell ref="A7:A8"/>
    <mergeCell ref="A10:B10"/>
    <mergeCell ref="A344:B344"/>
    <mergeCell ref="A345:B345"/>
    <mergeCell ref="A14:B14"/>
    <mergeCell ref="A319:B319"/>
    <mergeCell ref="A331:B331"/>
    <mergeCell ref="A308:B308"/>
    <mergeCell ref="A1:C1"/>
    <mergeCell ref="A3:C3"/>
    <mergeCell ref="A62:B62"/>
    <mergeCell ref="A90:B90"/>
    <mergeCell ref="A63:B63"/>
    <mergeCell ref="A43:B43"/>
  </mergeCells>
  <printOptions/>
  <pageMargins left="0.7" right="0.7" top="0.75" bottom="0.75" header="0.3" footer="0.3"/>
  <pageSetup horizontalDpi="600" verticalDpi="600" orientation="portrait" scale="64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C139"/>
  <sheetViews>
    <sheetView view="pageBreakPreview" zoomScaleSheetLayoutView="100" workbookViewId="0" topLeftCell="A139">
      <selection activeCell="B135" sqref="B135"/>
    </sheetView>
  </sheetViews>
  <sheetFormatPr defaultColWidth="9.140625" defaultRowHeight="15"/>
  <cols>
    <col min="1" max="1" width="91.57421875" style="0" customWidth="1"/>
    <col min="2" max="2" width="34.421875" style="0" customWidth="1"/>
  </cols>
  <sheetData>
    <row r="1" spans="1:3" ht="18.75">
      <c r="A1" s="23" t="s">
        <v>251</v>
      </c>
      <c r="B1" s="90"/>
      <c r="C1" s="90"/>
    </row>
    <row r="2" spans="1:3" ht="6" customHeight="1">
      <c r="A2" s="2"/>
      <c r="B2" s="2"/>
      <c r="C2" s="9"/>
    </row>
    <row r="3" spans="1:3" ht="18" customHeight="1">
      <c r="A3" s="23" t="s">
        <v>280</v>
      </c>
      <c r="B3" s="90"/>
      <c r="C3" s="90"/>
    </row>
    <row r="4" spans="1:2" ht="3" customHeight="1">
      <c r="A4" s="3"/>
      <c r="B4" s="9"/>
    </row>
    <row r="5" ht="20.25">
      <c r="A5" s="24" t="s">
        <v>281</v>
      </c>
    </row>
    <row r="6" spans="1:2" ht="12" customHeight="1">
      <c r="A6" s="3"/>
      <c r="B6" s="9"/>
    </row>
    <row r="7" ht="17.25" customHeight="1">
      <c r="A7" s="25" t="s">
        <v>234</v>
      </c>
    </row>
    <row r="8" spans="1:2" ht="18.75">
      <c r="A8" s="93" t="s">
        <v>252</v>
      </c>
      <c r="B8" s="8" t="s">
        <v>235</v>
      </c>
    </row>
    <row r="9" spans="1:2" ht="114.75" customHeight="1">
      <c r="A9" s="93"/>
      <c r="B9" s="13" t="s">
        <v>292</v>
      </c>
    </row>
    <row r="10" spans="1:2" ht="15.75">
      <c r="A10" s="98" t="s">
        <v>357</v>
      </c>
      <c r="B10" s="99"/>
    </row>
    <row r="11" spans="1:2" ht="25.5">
      <c r="A11" s="46" t="s">
        <v>293</v>
      </c>
      <c r="B11" s="18">
        <v>3</v>
      </c>
    </row>
    <row r="12" spans="1:2" ht="38.25">
      <c r="A12" s="46" t="s">
        <v>294</v>
      </c>
      <c r="B12" s="18">
        <v>3</v>
      </c>
    </row>
    <row r="13" spans="1:2" ht="31.5">
      <c r="A13" s="55" t="s">
        <v>218</v>
      </c>
      <c r="B13" s="65">
        <f>SUM(B11:B12)/2</f>
        <v>3</v>
      </c>
    </row>
    <row r="14" spans="1:2" ht="15.75">
      <c r="A14" s="98" t="s">
        <v>358</v>
      </c>
      <c r="B14" s="99"/>
    </row>
    <row r="15" spans="1:2" ht="15" customHeight="1">
      <c r="A15" s="46" t="s">
        <v>295</v>
      </c>
      <c r="B15" s="22">
        <v>3</v>
      </c>
    </row>
    <row r="16" spans="1:2" ht="15" customHeight="1">
      <c r="A16" s="46" t="s">
        <v>296</v>
      </c>
      <c r="B16" s="22">
        <v>3</v>
      </c>
    </row>
    <row r="17" spans="1:2" ht="38.25">
      <c r="A17" s="46" t="s">
        <v>297</v>
      </c>
      <c r="B17" s="18">
        <v>3</v>
      </c>
    </row>
    <row r="18" spans="1:2" ht="25.5">
      <c r="A18" s="46" t="s">
        <v>298</v>
      </c>
      <c r="B18" s="18">
        <v>3</v>
      </c>
    </row>
    <row r="19" spans="1:2" ht="15.75">
      <c r="A19" s="46" t="s">
        <v>299</v>
      </c>
      <c r="B19" s="18">
        <v>3</v>
      </c>
    </row>
    <row r="20" spans="1:2" ht="25.5">
      <c r="A20" s="46" t="s">
        <v>300</v>
      </c>
      <c r="B20" s="18">
        <v>3</v>
      </c>
    </row>
    <row r="21" spans="1:2" ht="47.25">
      <c r="A21" s="45" t="s">
        <v>301</v>
      </c>
      <c r="B21" s="79">
        <v>3</v>
      </c>
    </row>
    <row r="22" spans="1:2" ht="15.75">
      <c r="A22" s="66" t="s">
        <v>302</v>
      </c>
      <c r="B22" s="80"/>
    </row>
    <row r="23" spans="1:2" ht="102">
      <c r="A23" s="46" t="s">
        <v>305</v>
      </c>
      <c r="B23" s="79">
        <v>2</v>
      </c>
    </row>
    <row r="24" spans="1:2" ht="15.75">
      <c r="A24" s="46" t="s">
        <v>303</v>
      </c>
      <c r="B24" s="18">
        <v>2</v>
      </c>
    </row>
    <row r="25" spans="1:2" ht="15.75">
      <c r="A25" s="46" t="s">
        <v>304</v>
      </c>
      <c r="B25" s="15">
        <v>2</v>
      </c>
    </row>
    <row r="26" spans="1:2" ht="31.5">
      <c r="A26" s="55" t="s">
        <v>222</v>
      </c>
      <c r="B26" s="78">
        <f>SUM(B15:B25)/10</f>
        <v>2.7</v>
      </c>
    </row>
    <row r="27" spans="1:2" ht="15.75">
      <c r="A27" s="98" t="s">
        <v>430</v>
      </c>
      <c r="B27" s="99"/>
    </row>
    <row r="28" spans="1:2" ht="76.5">
      <c r="A28" s="46" t="s">
        <v>306</v>
      </c>
      <c r="B28" s="18">
        <v>3</v>
      </c>
    </row>
    <row r="29" spans="1:2" ht="25.5">
      <c r="A29" s="46" t="s">
        <v>307</v>
      </c>
      <c r="B29" s="18">
        <v>3</v>
      </c>
    </row>
    <row r="30" spans="1:2" ht="25.5">
      <c r="A30" s="46" t="s">
        <v>308</v>
      </c>
      <c r="B30" s="18">
        <v>3</v>
      </c>
    </row>
    <row r="31" spans="1:2" ht="25.5">
      <c r="A31" s="46" t="s">
        <v>309</v>
      </c>
      <c r="B31" s="18">
        <v>3</v>
      </c>
    </row>
    <row r="32" spans="1:2" ht="25.5">
      <c r="A32" s="46" t="s">
        <v>310</v>
      </c>
      <c r="B32" s="18">
        <v>3</v>
      </c>
    </row>
    <row r="33" spans="1:2" ht="25.5">
      <c r="A33" s="46" t="s">
        <v>311</v>
      </c>
      <c r="B33" s="18">
        <v>3</v>
      </c>
    </row>
    <row r="34" spans="1:2" ht="15.75">
      <c r="A34" s="68" t="s">
        <v>312</v>
      </c>
      <c r="B34" s="67"/>
    </row>
    <row r="35" spans="1:2" ht="51">
      <c r="A35" s="46" t="s">
        <v>435</v>
      </c>
      <c r="B35" s="18">
        <v>3</v>
      </c>
    </row>
    <row r="36" spans="1:2" ht="51">
      <c r="A36" s="46" t="s">
        <v>313</v>
      </c>
      <c r="B36" s="18">
        <v>3</v>
      </c>
    </row>
    <row r="37" spans="1:2" ht="15" customHeight="1">
      <c r="A37" s="46" t="s">
        <v>314</v>
      </c>
      <c r="B37" s="18">
        <v>3</v>
      </c>
    </row>
    <row r="38" spans="1:2" ht="15.75">
      <c r="A38" s="66" t="s">
        <v>302</v>
      </c>
      <c r="B38" s="67"/>
    </row>
    <row r="39" spans="1:2" ht="63.75">
      <c r="A39" s="46" t="s">
        <v>316</v>
      </c>
      <c r="B39" s="18">
        <v>2</v>
      </c>
    </row>
    <row r="40" spans="1:2" ht="25.5">
      <c r="A40" s="46" t="s">
        <v>317</v>
      </c>
      <c r="B40" s="18">
        <v>2</v>
      </c>
    </row>
    <row r="41" spans="1:2" ht="51">
      <c r="A41" s="46" t="s">
        <v>318</v>
      </c>
      <c r="B41" s="18">
        <v>2</v>
      </c>
    </row>
    <row r="42" spans="1:2" ht="31.5">
      <c r="A42" s="55" t="s">
        <v>319</v>
      </c>
      <c r="B42" s="65">
        <f>SUM(B28:B41)/12</f>
        <v>2.75</v>
      </c>
    </row>
    <row r="43" spans="1:2" ht="30" customHeight="1">
      <c r="A43" s="98" t="s">
        <v>429</v>
      </c>
      <c r="B43" s="99"/>
    </row>
    <row r="44" spans="1:2" ht="25.5">
      <c r="A44" s="46" t="s">
        <v>320</v>
      </c>
      <c r="B44" s="18">
        <v>3</v>
      </c>
    </row>
    <row r="45" spans="1:2" ht="15.75">
      <c r="A45" s="47" t="s">
        <v>321</v>
      </c>
      <c r="B45" s="18">
        <v>3</v>
      </c>
    </row>
    <row r="46" spans="1:2" ht="15.75">
      <c r="A46" s="47" t="s">
        <v>322</v>
      </c>
      <c r="B46" s="18">
        <v>3</v>
      </c>
    </row>
    <row r="47" spans="1:2" ht="15.75">
      <c r="A47" s="47" t="s">
        <v>323</v>
      </c>
      <c r="B47" s="18">
        <v>3</v>
      </c>
    </row>
    <row r="48" spans="1:2" ht="15.75">
      <c r="A48" s="47" t="s">
        <v>324</v>
      </c>
      <c r="B48" s="18">
        <v>3</v>
      </c>
    </row>
    <row r="49" spans="1:2" ht="15.75">
      <c r="A49" s="48" t="s">
        <v>325</v>
      </c>
      <c r="B49" s="18">
        <v>3</v>
      </c>
    </row>
    <row r="50" spans="1:2" ht="25.5">
      <c r="A50" s="46" t="s">
        <v>326</v>
      </c>
      <c r="B50" s="18">
        <v>3</v>
      </c>
    </row>
    <row r="51" spans="1:2" ht="15.75">
      <c r="A51" s="66" t="s">
        <v>302</v>
      </c>
      <c r="B51" s="67"/>
    </row>
    <row r="52" spans="1:2" ht="38.25">
      <c r="A52" s="46" t="s">
        <v>327</v>
      </c>
      <c r="B52" s="18">
        <v>2</v>
      </c>
    </row>
    <row r="53" spans="1:2" ht="25.5">
      <c r="A53" s="46" t="s">
        <v>328</v>
      </c>
      <c r="B53" s="18">
        <v>2</v>
      </c>
    </row>
    <row r="54" spans="1:2" ht="15.75">
      <c r="A54" s="46" t="s">
        <v>329</v>
      </c>
      <c r="B54" s="18">
        <v>2</v>
      </c>
    </row>
    <row r="55" spans="1:2" ht="15.75">
      <c r="A55" s="46" t="s">
        <v>330</v>
      </c>
      <c r="B55" s="18">
        <v>2</v>
      </c>
    </row>
    <row r="56" spans="1:2" ht="34.5" customHeight="1">
      <c r="A56" s="55" t="s">
        <v>220</v>
      </c>
      <c r="B56" s="65">
        <f>SUM(B44:B55)/11</f>
        <v>2.6363636363636362</v>
      </c>
    </row>
    <row r="57" spans="1:2" ht="30" customHeight="1">
      <c r="A57" s="98" t="s">
        <v>431</v>
      </c>
      <c r="B57" s="99"/>
    </row>
    <row r="58" spans="1:2" ht="47.25">
      <c r="A58" s="45" t="s">
        <v>333</v>
      </c>
      <c r="B58" s="18">
        <v>3</v>
      </c>
    </row>
    <row r="59" spans="1:2" ht="15.75">
      <c r="A59" s="45" t="s">
        <v>332</v>
      </c>
      <c r="B59" s="18">
        <v>3</v>
      </c>
    </row>
    <row r="60" spans="1:2" ht="15.75">
      <c r="A60" s="45" t="s">
        <v>331</v>
      </c>
      <c r="B60" s="18">
        <v>3</v>
      </c>
    </row>
    <row r="61" spans="1:2" ht="42" customHeight="1">
      <c r="A61" s="55" t="s">
        <v>334</v>
      </c>
      <c r="B61" s="65">
        <f>SUM(B58:B60)/3</f>
        <v>3</v>
      </c>
    </row>
    <row r="62" spans="1:2" ht="34.5" customHeight="1">
      <c r="A62" s="96" t="s">
        <v>229</v>
      </c>
      <c r="B62" s="97"/>
    </row>
    <row r="63" spans="1:2" ht="18.75">
      <c r="A63" s="100" t="s">
        <v>61</v>
      </c>
      <c r="B63" s="101"/>
    </row>
    <row r="64" spans="1:2" ht="31.5">
      <c r="A64" s="4" t="s">
        <v>62</v>
      </c>
      <c r="B64" s="18">
        <v>4</v>
      </c>
    </row>
    <row r="65" spans="1:2" ht="15.75">
      <c r="A65" s="4" t="s">
        <v>63</v>
      </c>
      <c r="B65" s="18">
        <v>4</v>
      </c>
    </row>
    <row r="66" spans="1:2" ht="15.75">
      <c r="A66" s="4" t="s">
        <v>64</v>
      </c>
      <c r="B66" s="18">
        <v>4</v>
      </c>
    </row>
    <row r="67" spans="1:2" ht="31.5">
      <c r="A67" s="4" t="s">
        <v>65</v>
      </c>
      <c r="B67" s="18">
        <v>4</v>
      </c>
    </row>
    <row r="68" spans="1:2" ht="31.5">
      <c r="A68" s="4" t="s">
        <v>436</v>
      </c>
      <c r="B68" s="18">
        <v>2</v>
      </c>
    </row>
    <row r="69" spans="1:2" ht="63">
      <c r="A69" s="4" t="s">
        <v>112</v>
      </c>
      <c r="B69" s="18">
        <v>4</v>
      </c>
    </row>
    <row r="70" spans="1:2" ht="47.25">
      <c r="A70" s="4" t="s">
        <v>113</v>
      </c>
      <c r="B70" s="18">
        <v>3</v>
      </c>
    </row>
    <row r="71" spans="1:2" ht="47.25">
      <c r="A71" s="4" t="s">
        <v>114</v>
      </c>
      <c r="B71" s="18">
        <v>3</v>
      </c>
    </row>
    <row r="72" spans="1:2" ht="31.5">
      <c r="A72" s="4" t="s">
        <v>67</v>
      </c>
      <c r="B72" s="18">
        <v>3</v>
      </c>
    </row>
    <row r="73" spans="1:2" ht="15.75">
      <c r="A73" s="4" t="s">
        <v>68</v>
      </c>
      <c r="B73" s="18">
        <v>3</v>
      </c>
    </row>
    <row r="74" spans="1:2" ht="47.25">
      <c r="A74" s="4" t="s">
        <v>69</v>
      </c>
      <c r="B74" s="18">
        <v>4</v>
      </c>
    </row>
    <row r="75" spans="1:2" ht="31.5">
      <c r="A75" s="4" t="s">
        <v>70</v>
      </c>
      <c r="B75" s="18">
        <v>4</v>
      </c>
    </row>
    <row r="76" spans="1:2" ht="47.25">
      <c r="A76" s="4" t="s">
        <v>71</v>
      </c>
      <c r="B76" s="18">
        <v>4</v>
      </c>
    </row>
    <row r="77" spans="1:2" ht="31.5">
      <c r="A77" s="4" t="s">
        <v>72</v>
      </c>
      <c r="B77" s="18">
        <v>2</v>
      </c>
    </row>
    <row r="78" spans="1:2" ht="15.75">
      <c r="A78" s="4" t="s">
        <v>73</v>
      </c>
      <c r="B78" s="18">
        <v>4</v>
      </c>
    </row>
    <row r="79" spans="1:2" ht="15.75">
      <c r="A79" s="4" t="s">
        <v>74</v>
      </c>
      <c r="B79" s="18">
        <v>4</v>
      </c>
    </row>
    <row r="80" spans="1:2" ht="15.75">
      <c r="A80" s="4" t="s">
        <v>75</v>
      </c>
      <c r="B80" s="18">
        <v>4</v>
      </c>
    </row>
    <row r="81" spans="1:2" ht="31.5">
      <c r="A81" s="4" t="s">
        <v>115</v>
      </c>
      <c r="B81" s="18">
        <v>2</v>
      </c>
    </row>
    <row r="82" spans="1:2" ht="31.5">
      <c r="A82" s="4" t="s">
        <v>116</v>
      </c>
      <c r="B82" s="18">
        <v>2</v>
      </c>
    </row>
    <row r="83" spans="1:2" ht="63">
      <c r="A83" s="4" t="s">
        <v>76</v>
      </c>
      <c r="B83" s="15">
        <v>2</v>
      </c>
    </row>
    <row r="84" spans="1:2" ht="37.5" customHeight="1">
      <c r="A84" s="55" t="s">
        <v>221</v>
      </c>
      <c r="B84" s="65">
        <f>SUM(B64:B83)/20</f>
        <v>3.3</v>
      </c>
    </row>
    <row r="85" spans="1:2" ht="52.5" customHeight="1">
      <c r="A85" s="96" t="s">
        <v>224</v>
      </c>
      <c r="B85" s="102"/>
    </row>
    <row r="86" spans="1:2" ht="18.75">
      <c r="A86" s="103" t="s">
        <v>176</v>
      </c>
      <c r="B86" s="104"/>
    </row>
    <row r="87" spans="1:2" ht="31.5">
      <c r="A87" s="4" t="s">
        <v>128</v>
      </c>
      <c r="B87" s="18">
        <v>3</v>
      </c>
    </row>
    <row r="88" spans="1:2" ht="31.5">
      <c r="A88" s="4" t="s">
        <v>129</v>
      </c>
      <c r="B88" s="18">
        <v>3</v>
      </c>
    </row>
    <row r="89" spans="1:2" ht="78.75">
      <c r="A89" s="4" t="s">
        <v>130</v>
      </c>
      <c r="B89" s="18">
        <v>3</v>
      </c>
    </row>
    <row r="90" spans="1:2" ht="31.5">
      <c r="A90" s="4" t="s">
        <v>177</v>
      </c>
      <c r="B90" s="18">
        <v>3</v>
      </c>
    </row>
    <row r="91" spans="1:2" ht="31.5">
      <c r="A91" s="4" t="s">
        <v>178</v>
      </c>
      <c r="B91" s="18">
        <v>3</v>
      </c>
    </row>
    <row r="92" spans="1:2" ht="31.5">
      <c r="A92" s="4" t="s">
        <v>179</v>
      </c>
      <c r="B92" s="18">
        <v>3</v>
      </c>
    </row>
    <row r="93" spans="1:2" ht="31.5">
      <c r="A93" s="4" t="s">
        <v>131</v>
      </c>
      <c r="B93" s="18">
        <v>3</v>
      </c>
    </row>
    <row r="94" spans="1:2" ht="31.5">
      <c r="A94" s="4" t="s">
        <v>180</v>
      </c>
      <c r="B94" s="18">
        <v>3</v>
      </c>
    </row>
    <row r="95" spans="1:2" ht="63">
      <c r="A95" s="4" t="s">
        <v>0</v>
      </c>
      <c r="B95" s="15">
        <v>3</v>
      </c>
    </row>
    <row r="96" spans="1:2" ht="33.75" customHeight="1">
      <c r="A96" s="55" t="s">
        <v>225</v>
      </c>
      <c r="B96" s="65">
        <f>SUM(B87:B95)/9</f>
        <v>3</v>
      </c>
    </row>
    <row r="97" spans="1:2" ht="34.5" customHeight="1">
      <c r="A97" s="100" t="s">
        <v>356</v>
      </c>
      <c r="B97" s="101"/>
    </row>
    <row r="98" spans="1:2" ht="31.5">
      <c r="A98" s="4" t="s">
        <v>437</v>
      </c>
      <c r="B98" s="18">
        <v>3</v>
      </c>
    </row>
    <row r="99" spans="1:2" ht="15.75">
      <c r="A99" s="4" t="s">
        <v>185</v>
      </c>
      <c r="B99" s="18">
        <v>3</v>
      </c>
    </row>
    <row r="100" spans="1:2" ht="31.5">
      <c r="A100" s="4" t="s">
        <v>186</v>
      </c>
      <c r="B100" s="18">
        <v>3</v>
      </c>
    </row>
    <row r="101" spans="1:2" ht="31.5">
      <c r="A101" s="4" t="s">
        <v>4</v>
      </c>
      <c r="B101" s="15">
        <v>3</v>
      </c>
    </row>
    <row r="102" spans="1:2" ht="31.5">
      <c r="A102" s="69" t="s">
        <v>226</v>
      </c>
      <c r="B102" s="49">
        <f>SUM(B98:B101)/4</f>
        <v>3</v>
      </c>
    </row>
    <row r="103" spans="1:2" ht="18.75">
      <c r="A103" s="100" t="s">
        <v>187</v>
      </c>
      <c r="B103" s="107"/>
    </row>
    <row r="104" spans="1:2" ht="18.75">
      <c r="A104" s="105" t="s">
        <v>188</v>
      </c>
      <c r="B104" s="106"/>
    </row>
    <row r="105" spans="1:2" ht="63">
      <c r="A105" s="4" t="s">
        <v>5</v>
      </c>
      <c r="B105" s="18">
        <v>3</v>
      </c>
    </row>
    <row r="106" spans="1:2" ht="63">
      <c r="A106" s="4" t="s">
        <v>190</v>
      </c>
      <c r="B106" s="18">
        <v>3</v>
      </c>
    </row>
    <row r="107" spans="1:2" ht="31.5">
      <c r="A107" s="4" t="s">
        <v>191</v>
      </c>
      <c r="B107" s="18">
        <v>3</v>
      </c>
    </row>
    <row r="108" spans="1:2" ht="15.75">
      <c r="A108" s="4" t="s">
        <v>192</v>
      </c>
      <c r="B108" s="18">
        <v>2</v>
      </c>
    </row>
    <row r="109" spans="1:2" ht="47.25">
      <c r="A109" s="4" t="s">
        <v>193</v>
      </c>
      <c r="B109" s="18">
        <v>3</v>
      </c>
    </row>
    <row r="110" spans="1:2" ht="31.5">
      <c r="A110" s="4" t="s">
        <v>194</v>
      </c>
      <c r="B110" s="18">
        <v>3</v>
      </c>
    </row>
    <row r="111" spans="1:2" ht="47.25">
      <c r="A111" s="4" t="s">
        <v>232</v>
      </c>
      <c r="B111" s="18">
        <v>3</v>
      </c>
    </row>
    <row r="112" spans="1:2" ht="31.5">
      <c r="A112" s="4" t="s">
        <v>195</v>
      </c>
      <c r="B112" s="18">
        <v>3</v>
      </c>
    </row>
    <row r="113" spans="1:2" ht="31.5">
      <c r="A113" s="4" t="s">
        <v>196</v>
      </c>
      <c r="B113" s="18">
        <v>2</v>
      </c>
    </row>
    <row r="114" spans="1:2" ht="78.75">
      <c r="A114" s="4" t="s">
        <v>438</v>
      </c>
      <c r="B114" s="15">
        <v>2</v>
      </c>
    </row>
    <row r="115" spans="1:2" ht="31.5">
      <c r="A115" s="69" t="s">
        <v>222</v>
      </c>
      <c r="B115" s="65">
        <f>SUM(B105:B114)/10</f>
        <v>2.7</v>
      </c>
    </row>
    <row r="116" spans="1:2" ht="18" customHeight="1">
      <c r="A116" s="100" t="s">
        <v>197</v>
      </c>
      <c r="B116" s="101"/>
    </row>
    <row r="117" spans="1:2" ht="31.5">
      <c r="A117" s="4" t="s">
        <v>198</v>
      </c>
      <c r="B117" s="18">
        <v>3</v>
      </c>
    </row>
    <row r="118" spans="1:2" ht="15.75">
      <c r="A118" s="4" t="s">
        <v>199</v>
      </c>
      <c r="B118" s="18">
        <v>3</v>
      </c>
    </row>
    <row r="119" spans="1:2" ht="31.5">
      <c r="A119" s="4" t="s">
        <v>439</v>
      </c>
      <c r="B119" s="18">
        <v>3</v>
      </c>
    </row>
    <row r="120" spans="1:2" ht="47.25">
      <c r="A120" s="4" t="s">
        <v>440</v>
      </c>
      <c r="B120" s="18">
        <v>2</v>
      </c>
    </row>
    <row r="121" spans="1:2" ht="31.5">
      <c r="A121" s="4" t="s">
        <v>231</v>
      </c>
      <c r="B121" s="18">
        <v>1</v>
      </c>
    </row>
    <row r="122" spans="1:2" ht="47.25">
      <c r="A122" s="4" t="s">
        <v>201</v>
      </c>
      <c r="B122" s="18">
        <v>2</v>
      </c>
    </row>
    <row r="123" spans="1:2" ht="31.5">
      <c r="A123" s="4" t="s">
        <v>202</v>
      </c>
      <c r="B123" s="18">
        <v>2</v>
      </c>
    </row>
    <row r="124" spans="1:2" ht="31.5">
      <c r="A124" s="4" t="s">
        <v>8</v>
      </c>
      <c r="B124" s="18">
        <v>2</v>
      </c>
    </row>
    <row r="125" spans="1:2" ht="31.5">
      <c r="A125" s="4" t="s">
        <v>203</v>
      </c>
      <c r="B125" s="18">
        <v>1</v>
      </c>
    </row>
    <row r="126" spans="1:2" ht="47.25">
      <c r="A126" s="4" t="s">
        <v>7</v>
      </c>
      <c r="B126" s="15">
        <v>1</v>
      </c>
    </row>
    <row r="127" spans="1:2" ht="31.5">
      <c r="A127" s="55" t="s">
        <v>222</v>
      </c>
      <c r="B127" s="65">
        <f>SUM(B117:B126)/10</f>
        <v>2</v>
      </c>
    </row>
    <row r="128" spans="1:2" ht="18" customHeight="1">
      <c r="A128" s="100" t="s">
        <v>204</v>
      </c>
      <c r="B128" s="101"/>
    </row>
    <row r="129" spans="1:2" ht="15.75">
      <c r="A129" s="4" t="s">
        <v>205</v>
      </c>
      <c r="B129" s="18">
        <v>2</v>
      </c>
    </row>
    <row r="130" spans="1:2" ht="15.75">
      <c r="A130" s="4" t="s">
        <v>16</v>
      </c>
      <c r="B130" s="18">
        <v>3</v>
      </c>
    </row>
    <row r="131" spans="1:2" ht="47.25">
      <c r="A131" s="4" t="s">
        <v>15</v>
      </c>
      <c r="B131" s="18">
        <v>2</v>
      </c>
    </row>
    <row r="132" spans="1:2" ht="31.5">
      <c r="A132" s="4" t="s">
        <v>14</v>
      </c>
      <c r="B132" s="18">
        <v>2</v>
      </c>
    </row>
    <row r="133" spans="1:2" ht="47.25">
      <c r="A133" s="4" t="s">
        <v>13</v>
      </c>
      <c r="B133" s="18">
        <v>2</v>
      </c>
    </row>
    <row r="134" spans="1:2" ht="63">
      <c r="A134" s="4" t="s">
        <v>12</v>
      </c>
      <c r="B134" s="18">
        <v>2</v>
      </c>
    </row>
    <row r="135" spans="1:2" ht="31.5">
      <c r="A135" s="4" t="s">
        <v>11</v>
      </c>
      <c r="B135" s="18">
        <v>2</v>
      </c>
    </row>
    <row r="136" spans="1:2" ht="31.5">
      <c r="A136" s="4" t="s">
        <v>206</v>
      </c>
      <c r="B136" s="18">
        <v>2</v>
      </c>
    </row>
    <row r="137" spans="1:2" ht="31.5">
      <c r="A137" s="4" t="s">
        <v>207</v>
      </c>
      <c r="B137" s="18">
        <v>2</v>
      </c>
    </row>
    <row r="138" spans="1:2" ht="31.5">
      <c r="A138" s="4" t="s">
        <v>10</v>
      </c>
      <c r="B138" s="15">
        <v>2</v>
      </c>
    </row>
    <row r="139" spans="1:2" ht="31.5">
      <c r="A139" s="55" t="s">
        <v>222</v>
      </c>
      <c r="B139" s="65">
        <f>SUM(B129:B138)/10</f>
        <v>2.1</v>
      </c>
    </row>
  </sheetData>
  <sheetProtection/>
  <mergeCells count="17">
    <mergeCell ref="A63:B63"/>
    <mergeCell ref="A85:B85"/>
    <mergeCell ref="A86:B86"/>
    <mergeCell ref="A97:B97"/>
    <mergeCell ref="A116:B116"/>
    <mergeCell ref="A128:B128"/>
    <mergeCell ref="A104:B104"/>
    <mergeCell ref="A103:B103"/>
    <mergeCell ref="B1:C1"/>
    <mergeCell ref="B3:C3"/>
    <mergeCell ref="A8:A9"/>
    <mergeCell ref="A62:B62"/>
    <mergeCell ref="A57:B57"/>
    <mergeCell ref="A43:B43"/>
    <mergeCell ref="A27:B27"/>
    <mergeCell ref="A14:B14"/>
    <mergeCell ref="A10:B10"/>
  </mergeCells>
  <printOptions/>
  <pageMargins left="0.7" right="0.7" top="0.75" bottom="0.75" header="0.3" footer="0.3"/>
  <pageSetup horizontalDpi="600" verticalDpi="600" orientation="portrait" paperSize="9" scale="69" r:id="rId1"/>
  <rowBreaks count="5" manualBreakCount="5">
    <brk id="35" max="1" man="1"/>
    <brk id="61" max="1" man="1"/>
    <brk id="84" max="1" man="1"/>
    <brk id="96" max="1" man="1"/>
    <brk id="115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B44"/>
  <sheetViews>
    <sheetView view="pageBreakPreview" zoomScale="70" zoomScaleSheetLayoutView="70" workbookViewId="0" topLeftCell="A31">
      <selection activeCell="C45" sqref="C45"/>
    </sheetView>
  </sheetViews>
  <sheetFormatPr defaultColWidth="9.140625" defaultRowHeight="15"/>
  <cols>
    <col min="1" max="1" width="87.28125" style="0" customWidth="1"/>
    <col min="2" max="2" width="34.421875" style="0" customWidth="1"/>
  </cols>
  <sheetData>
    <row r="1" ht="18.75">
      <c r="A1" s="23" t="s">
        <v>251</v>
      </c>
    </row>
    <row r="2" spans="1:2" ht="15">
      <c r="A2" s="2"/>
      <c r="B2" s="9"/>
    </row>
    <row r="3" ht="18" customHeight="1">
      <c r="A3" s="23" t="s">
        <v>280</v>
      </c>
    </row>
    <row r="4" spans="1:2" ht="15.75">
      <c r="A4" s="3"/>
      <c r="B4" s="9"/>
    </row>
    <row r="5" ht="20.25">
      <c r="A5" s="24" t="s">
        <v>281</v>
      </c>
    </row>
    <row r="6" spans="1:2" ht="15.75">
      <c r="A6" s="3"/>
      <c r="B6" s="9"/>
    </row>
    <row r="7" spans="1:2" ht="18.75">
      <c r="A7" s="108" t="s">
        <v>141</v>
      </c>
      <c r="B7" s="109"/>
    </row>
    <row r="8" spans="1:2" ht="18.75">
      <c r="A8" s="110" t="s">
        <v>142</v>
      </c>
      <c r="B8" s="111"/>
    </row>
    <row r="9" spans="1:2" ht="18" customHeight="1">
      <c r="A9" s="110" t="s">
        <v>143</v>
      </c>
      <c r="B9" s="111"/>
    </row>
    <row r="10" spans="1:2" ht="18.75">
      <c r="A10" s="112" t="s">
        <v>144</v>
      </c>
      <c r="B10" s="112"/>
    </row>
    <row r="11" spans="1:2" ht="15.75">
      <c r="A11" s="4" t="s">
        <v>145</v>
      </c>
      <c r="B11" s="18">
        <v>3</v>
      </c>
    </row>
    <row r="12" spans="1:2" ht="15.75">
      <c r="A12" s="4" t="s">
        <v>146</v>
      </c>
      <c r="B12" s="18">
        <v>3</v>
      </c>
    </row>
    <row r="13" spans="1:2" ht="31.5">
      <c r="A13" s="4" t="s">
        <v>147</v>
      </c>
      <c r="B13" s="14">
        <v>3</v>
      </c>
    </row>
    <row r="14" spans="1:2" ht="31.5">
      <c r="A14" s="4" t="s">
        <v>120</v>
      </c>
      <c r="B14" s="14">
        <v>3</v>
      </c>
    </row>
    <row r="15" spans="1:2" ht="31.5">
      <c r="A15" s="4" t="s">
        <v>121</v>
      </c>
      <c r="B15" s="14">
        <v>3</v>
      </c>
    </row>
    <row r="16" spans="1:2" ht="31.5">
      <c r="A16" s="4" t="s">
        <v>148</v>
      </c>
      <c r="B16" s="14">
        <v>3</v>
      </c>
    </row>
    <row r="17" spans="1:2" ht="31.5">
      <c r="A17" s="4" t="s">
        <v>149</v>
      </c>
      <c r="B17" s="14">
        <v>3</v>
      </c>
    </row>
    <row r="18" spans="1:2" ht="15.75">
      <c r="A18" s="4" t="s">
        <v>150</v>
      </c>
      <c r="B18" s="14">
        <v>3</v>
      </c>
    </row>
    <row r="19" spans="1:2" ht="31.5">
      <c r="A19" s="55" t="s">
        <v>223</v>
      </c>
      <c r="B19" s="65">
        <f>SUM(B11:B18)/8</f>
        <v>3</v>
      </c>
    </row>
    <row r="20" spans="1:2" ht="18" customHeight="1">
      <c r="A20" s="105" t="s">
        <v>230</v>
      </c>
      <c r="B20" s="113"/>
    </row>
    <row r="21" spans="1:2" ht="31.5">
      <c r="A21" s="4" t="s">
        <v>151</v>
      </c>
      <c r="B21" s="18">
        <v>3</v>
      </c>
    </row>
    <row r="22" spans="1:2" ht="15.75">
      <c r="A22" s="4" t="s">
        <v>152</v>
      </c>
      <c r="B22" s="18">
        <v>3</v>
      </c>
    </row>
    <row r="23" spans="1:2" ht="47.25">
      <c r="A23" s="4" t="s">
        <v>153</v>
      </c>
      <c r="B23" s="18">
        <v>3</v>
      </c>
    </row>
    <row r="24" spans="1:2" ht="31.5">
      <c r="A24" s="4" t="s">
        <v>154</v>
      </c>
      <c r="B24" s="18">
        <v>3</v>
      </c>
    </row>
    <row r="25" spans="1:2" ht="31.5">
      <c r="A25" s="4" t="s">
        <v>155</v>
      </c>
      <c r="B25" s="18">
        <v>3</v>
      </c>
    </row>
    <row r="26" spans="1:2" ht="31.5">
      <c r="A26" s="4" t="s">
        <v>441</v>
      </c>
      <c r="B26" s="18">
        <v>3</v>
      </c>
    </row>
    <row r="27" spans="1:2" ht="31.5">
      <c r="A27" s="4" t="s">
        <v>157</v>
      </c>
      <c r="B27" s="18">
        <v>2</v>
      </c>
    </row>
    <row r="28" spans="1:2" ht="47.25">
      <c r="A28" s="4" t="s">
        <v>158</v>
      </c>
      <c r="B28" s="18">
        <v>3</v>
      </c>
    </row>
    <row r="29" spans="1:2" ht="47.25">
      <c r="A29" s="4" t="s">
        <v>159</v>
      </c>
      <c r="B29" s="18">
        <v>3</v>
      </c>
    </row>
    <row r="30" spans="1:2" ht="31.5">
      <c r="A30" s="4" t="s">
        <v>160</v>
      </c>
      <c r="B30" s="18">
        <v>3</v>
      </c>
    </row>
    <row r="31" spans="1:2" ht="31.5">
      <c r="A31" s="55" t="s">
        <v>222</v>
      </c>
      <c r="B31" s="65">
        <f>SUM(B21:B30)/10</f>
        <v>2.9</v>
      </c>
    </row>
    <row r="32" spans="1:2" ht="18" customHeight="1">
      <c r="A32" s="114" t="s">
        <v>161</v>
      </c>
      <c r="B32" s="115"/>
    </row>
    <row r="33" spans="1:2" ht="15.75">
      <c r="A33" s="4" t="s">
        <v>162</v>
      </c>
      <c r="B33" s="18">
        <v>3</v>
      </c>
    </row>
    <row r="34" spans="1:2" ht="31.5">
      <c r="A34" s="4" t="s">
        <v>122</v>
      </c>
      <c r="B34" s="18">
        <v>3</v>
      </c>
    </row>
    <row r="35" spans="1:2" ht="15.75">
      <c r="A35" s="4" t="s">
        <v>123</v>
      </c>
      <c r="B35" s="18">
        <v>3</v>
      </c>
    </row>
    <row r="36" spans="1:2" ht="31.5">
      <c r="A36" s="4" t="s">
        <v>163</v>
      </c>
      <c r="B36" s="18">
        <v>3</v>
      </c>
    </row>
    <row r="37" spans="1:2" ht="31.5">
      <c r="A37" s="4" t="s">
        <v>164</v>
      </c>
      <c r="B37" s="18">
        <v>0</v>
      </c>
    </row>
    <row r="38" spans="1:2" ht="31.5">
      <c r="A38" s="6" t="s">
        <v>165</v>
      </c>
      <c r="B38" s="18">
        <v>3</v>
      </c>
    </row>
    <row r="39" spans="1:2" ht="15.75">
      <c r="A39" s="4" t="s">
        <v>166</v>
      </c>
      <c r="B39" s="18">
        <v>3</v>
      </c>
    </row>
    <row r="40" spans="1:2" ht="31.5">
      <c r="A40" s="4" t="s">
        <v>127</v>
      </c>
      <c r="B40" s="18">
        <v>3</v>
      </c>
    </row>
    <row r="41" spans="1:2" ht="31.5">
      <c r="A41" s="4" t="s">
        <v>124</v>
      </c>
      <c r="B41" s="18">
        <v>3</v>
      </c>
    </row>
    <row r="42" spans="1:2" ht="31.5">
      <c r="A42" s="4" t="s">
        <v>125</v>
      </c>
      <c r="B42" s="18">
        <v>3</v>
      </c>
    </row>
    <row r="43" spans="1:2" ht="31.5">
      <c r="A43" s="4" t="s">
        <v>126</v>
      </c>
      <c r="B43" s="18">
        <v>3</v>
      </c>
    </row>
    <row r="44" spans="1:2" ht="31.5">
      <c r="A44" s="5" t="s">
        <v>220</v>
      </c>
      <c r="B44" s="15">
        <f>SUM(B33:B43)/11</f>
        <v>2.727272727272727</v>
      </c>
    </row>
  </sheetData>
  <sheetProtection/>
  <mergeCells count="6">
    <mergeCell ref="A7:B7"/>
    <mergeCell ref="A8:B8"/>
    <mergeCell ref="A9:B9"/>
    <mergeCell ref="A10:B10"/>
    <mergeCell ref="A20:B20"/>
    <mergeCell ref="A32:B32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238"/>
  <sheetViews>
    <sheetView view="pageBreakPreview" zoomScale="70" zoomScaleSheetLayoutView="70" zoomScalePageLayoutView="0" workbookViewId="0" topLeftCell="A16">
      <selection activeCell="A10" sqref="A10"/>
    </sheetView>
  </sheetViews>
  <sheetFormatPr defaultColWidth="9.140625" defaultRowHeight="15"/>
  <cols>
    <col min="1" max="1" width="87.28125" style="0" customWidth="1"/>
    <col min="2" max="2" width="28.140625" style="0" customWidth="1"/>
    <col min="3" max="3" width="2.421875" style="0" customWidth="1"/>
  </cols>
  <sheetData>
    <row r="1" spans="1:2" ht="18.75">
      <c r="A1" s="90" t="s">
        <v>251</v>
      </c>
      <c r="B1" s="90"/>
    </row>
    <row r="2" ht="15">
      <c r="A2" s="2"/>
    </row>
    <row r="3" spans="1:2" ht="18" customHeight="1">
      <c r="A3" s="90" t="s">
        <v>280</v>
      </c>
      <c r="B3" s="90"/>
    </row>
    <row r="4" spans="1:2" ht="22.5">
      <c r="A4" s="116" t="s">
        <v>281</v>
      </c>
      <c r="B4" s="116"/>
    </row>
    <row r="5" spans="1:2" ht="30" customHeight="1">
      <c r="A5" s="28" t="s">
        <v>453</v>
      </c>
      <c r="B5" s="29"/>
    </row>
    <row r="6" spans="1:2" ht="30" customHeight="1">
      <c r="A6" s="27" t="s">
        <v>454</v>
      </c>
      <c r="B6" s="30"/>
    </row>
    <row r="7" spans="1:2" ht="30" customHeight="1">
      <c r="A7" s="26" t="s">
        <v>455</v>
      </c>
      <c r="B7" s="31"/>
    </row>
    <row r="8" spans="1:2" ht="18.75">
      <c r="A8" s="100" t="s">
        <v>227</v>
      </c>
      <c r="B8" s="101"/>
    </row>
    <row r="9" spans="1:2" ht="18.75">
      <c r="A9" s="42" t="s">
        <v>253</v>
      </c>
      <c r="B9" s="42"/>
    </row>
    <row r="10" spans="1:2" ht="141.75">
      <c r="A10" s="8" t="s">
        <v>235</v>
      </c>
      <c r="B10" s="13" t="s">
        <v>236</v>
      </c>
    </row>
    <row r="11" spans="1:2" ht="15.75">
      <c r="A11" s="53" t="s">
        <v>359</v>
      </c>
      <c r="B11" s="41">
        <f>AVERAGE(B12:B14)</f>
        <v>2.5555555555555554</v>
      </c>
    </row>
    <row r="12" spans="1:2" ht="31.5">
      <c r="A12" s="45" t="s">
        <v>364</v>
      </c>
      <c r="B12" s="22">
        <f>('группа (1)'!B12+'группа (2)'!B12+'группа (3)'!B12+'группа (4)'!B12+'группа (5)'!B12+'группа (6)'!B12)/6</f>
        <v>2.1666666666666665</v>
      </c>
    </row>
    <row r="13" spans="1:2" ht="47.25">
      <c r="A13" s="60" t="s">
        <v>260</v>
      </c>
      <c r="B13" s="22">
        <f>('группа (1)'!B13+'группа (2)'!B13+'группа (3)'!B13+'группа (4)'!B13+'группа (5)'!B13+'группа (6)'!B13)/6</f>
        <v>2.6666666666666665</v>
      </c>
    </row>
    <row r="14" spans="1:2" ht="15.75">
      <c r="A14" s="60" t="s">
        <v>263</v>
      </c>
      <c r="B14" s="22">
        <f>('группа (1)'!B14+'группа (2)'!B14+'группа (3)'!B14+'группа (4)'!B14+'группа (5)'!B14+'группа (6)'!B14)/6</f>
        <v>2.8333333333333335</v>
      </c>
    </row>
    <row r="15" spans="1:2" ht="15.75">
      <c r="A15" s="61" t="s">
        <v>360</v>
      </c>
      <c r="B15" s="73">
        <f>AVERAGE(B16:B20)</f>
        <v>2.7333333333333334</v>
      </c>
    </row>
    <row r="16" spans="1:2" ht="47.25">
      <c r="A16" s="45" t="s">
        <v>365</v>
      </c>
      <c r="B16" s="22">
        <f>('группа (1)'!B16+'группа (2)'!B16+'группа (3)'!B16+'группа (4)'!B16+'группа (5)'!B16+'группа (6)'!B16)/6</f>
        <v>2.8333333333333335</v>
      </c>
    </row>
    <row r="17" spans="1:2" ht="47.25">
      <c r="A17" s="45" t="s">
        <v>366</v>
      </c>
      <c r="B17" s="22">
        <f>('группа (1)'!B17+'группа (2)'!B17+'группа (3)'!B17+'группа (4)'!B17+'группа (5)'!B17+'группа (6)'!B17)/6</f>
        <v>2.5</v>
      </c>
    </row>
    <row r="18" spans="1:2" ht="31.5">
      <c r="A18" s="45" t="s">
        <v>367</v>
      </c>
      <c r="B18" s="22">
        <f>('группа (1)'!B18+'группа (2)'!B18+'группа (3)'!B18+'группа (4)'!B18+'группа (5)'!B18+'группа (6)'!B18)/6</f>
        <v>2.5</v>
      </c>
    </row>
    <row r="19" spans="1:2" ht="47.25">
      <c r="A19" s="45" t="s">
        <v>368</v>
      </c>
      <c r="B19" s="22">
        <f>('группа (1)'!B19+'группа (2)'!B19+'группа (3)'!B19+'группа (4)'!B19+'группа (5)'!B19+'группа (6)'!B19)/6</f>
        <v>2.8333333333333335</v>
      </c>
    </row>
    <row r="20" spans="1:2" ht="31.5">
      <c r="A20" s="45" t="s">
        <v>369</v>
      </c>
      <c r="B20" s="22">
        <f>('группа (1)'!B20+'группа (2)'!B20+'группа (3)'!B20+'группа (4)'!B20+'группа (5)'!B20+'группа (6)'!B20)/6</f>
        <v>3</v>
      </c>
    </row>
    <row r="21" spans="1:2" ht="15.75">
      <c r="A21" s="61" t="s">
        <v>361</v>
      </c>
      <c r="B21" s="73">
        <f>AVERAGE(B22:B24)</f>
        <v>2.777777777777778</v>
      </c>
    </row>
    <row r="22" spans="1:2" ht="47.25">
      <c r="A22" s="60" t="s">
        <v>254</v>
      </c>
      <c r="B22" s="22">
        <f>('группа (1)'!B22+'группа (2)'!B22+'группа (3)'!B22+'группа (4)'!B22+'группа (5)'!B22+'группа (6)'!B22)/6</f>
        <v>2.8333333333333335</v>
      </c>
    </row>
    <row r="23" spans="1:2" ht="47.25">
      <c r="A23" s="60" t="s">
        <v>255</v>
      </c>
      <c r="B23" s="22">
        <f>('группа (1)'!B23+'группа (2)'!B23+'группа (3)'!B23+'группа (4)'!B23+'группа (5)'!B23+'группа (6)'!B23)/6</f>
        <v>2.6666666666666665</v>
      </c>
    </row>
    <row r="24" spans="1:2" ht="47.25">
      <c r="A24" s="60" t="s">
        <v>256</v>
      </c>
      <c r="B24" s="22">
        <f>('группа (1)'!B24+'группа (2)'!B24+'группа (3)'!B24+'группа (4)'!B24+'группа (5)'!B24+'группа (6)'!B24)/6</f>
        <v>2.8333333333333335</v>
      </c>
    </row>
    <row r="25" spans="1:2" ht="15.75">
      <c r="A25" s="53" t="s">
        <v>362</v>
      </c>
      <c r="B25" s="41">
        <f>AVERAGE(B26:B31)</f>
        <v>2.8888888888888893</v>
      </c>
    </row>
    <row r="26" spans="1:2" ht="31.5">
      <c r="A26" s="45" t="s">
        <v>363</v>
      </c>
      <c r="B26" s="22">
        <f>('группа (1)'!B26+'группа (2)'!B26+'группа (3)'!B26+'группа (4)'!B26+'группа (5)'!B26+'группа (6)'!B26)/6</f>
        <v>2.8333333333333335</v>
      </c>
    </row>
    <row r="27" spans="1:2" ht="47.25">
      <c r="A27" s="60" t="s">
        <v>257</v>
      </c>
      <c r="B27" s="22">
        <f>('группа (1)'!B27+'группа (2)'!B27+'группа (3)'!B27+'группа (4)'!B27+'группа (5)'!B27+'группа (6)'!B27)/6</f>
        <v>3</v>
      </c>
    </row>
    <row r="28" spans="1:2" ht="47.25">
      <c r="A28" s="60" t="s">
        <v>258</v>
      </c>
      <c r="B28" s="22">
        <f>('группа (1)'!B28+'группа (2)'!B28+'группа (3)'!B28+'группа (4)'!B28+'группа (5)'!B28+'группа (6)'!B28)/6</f>
        <v>2.8333333333333335</v>
      </c>
    </row>
    <row r="29" spans="1:2" ht="63">
      <c r="A29" s="60" t="s">
        <v>259</v>
      </c>
      <c r="B29" s="22">
        <f>('группа (1)'!B29+'группа (2)'!B29+'группа (3)'!B29+'группа (4)'!B29+'группа (5)'!B29+'группа (6)'!B29)/6</f>
        <v>2.6666666666666665</v>
      </c>
    </row>
    <row r="30" spans="1:2" ht="47.25">
      <c r="A30" s="60" t="s">
        <v>261</v>
      </c>
      <c r="B30" s="22">
        <f>('группа (1)'!B30+'группа (2)'!B30+'группа (3)'!B30+'группа (4)'!B30+'группа (5)'!B30+'группа (6)'!B30)/6</f>
        <v>3</v>
      </c>
    </row>
    <row r="31" spans="1:2" ht="15.75">
      <c r="A31" s="60" t="s">
        <v>262</v>
      </c>
      <c r="B31" s="22">
        <f>('группа (1)'!B31+'группа (2)'!B31+'группа (3)'!B31+'группа (4)'!B31+'группа (5)'!B31+'группа (6)'!B31)/6</f>
        <v>3</v>
      </c>
    </row>
    <row r="32" spans="1:2" ht="15.75">
      <c r="A32" s="53" t="s">
        <v>370</v>
      </c>
      <c r="B32" s="41">
        <f>AVERAGE(B33:B35)</f>
        <v>2.8333333333333335</v>
      </c>
    </row>
    <row r="33" spans="1:2" ht="31.5">
      <c r="A33" s="45" t="s">
        <v>371</v>
      </c>
      <c r="B33" s="22">
        <f>('группа (1)'!B33+'группа (2)'!B33+'группа (3)'!B33+'группа (4)'!B33+'группа (5)'!B33+'группа (6)'!B33)/6</f>
        <v>2.6666666666666665</v>
      </c>
    </row>
    <row r="34" spans="1:2" ht="31.5" customHeight="1">
      <c r="A34" s="45" t="s">
        <v>372</v>
      </c>
      <c r="B34" s="22">
        <f>('группа (1)'!B34+'группа (2)'!B34+'группа (3)'!B34+'группа (4)'!B34+'группа (5)'!B34+'группа (6)'!B34)/6</f>
        <v>2.8333333333333335</v>
      </c>
    </row>
    <row r="35" spans="1:2" ht="31.5">
      <c r="A35" s="45" t="s">
        <v>373</v>
      </c>
      <c r="B35" s="22">
        <f>('группа (1)'!B35+'группа (2)'!B35+'группа (3)'!B35+'группа (4)'!B35+'группа (5)'!B35+'группа (6)'!B35)/6</f>
        <v>3</v>
      </c>
    </row>
    <row r="36" spans="1:2" ht="31.5">
      <c r="A36" s="55" t="s">
        <v>221</v>
      </c>
      <c r="B36" s="51">
        <f>(B32+B25+B21+B15+B11)/5</f>
        <v>2.757777777777778</v>
      </c>
    </row>
    <row r="37" spans="1:2" ht="18.75">
      <c r="A37" s="56" t="s">
        <v>265</v>
      </c>
      <c r="B37" s="56"/>
    </row>
    <row r="38" spans="1:2" ht="15.75">
      <c r="A38" s="53" t="s">
        <v>374</v>
      </c>
      <c r="B38" s="41">
        <f>AVERAGE(B39:B41)</f>
        <v>3</v>
      </c>
    </row>
    <row r="39" spans="1:2" ht="46.5" customHeight="1">
      <c r="A39" s="4" t="s">
        <v>88</v>
      </c>
      <c r="B39" s="22">
        <f>('группа (1)'!B39+'группа (2)'!B39+'группа (3)'!B39+'группа (4)'!B39+'группа (5)'!B39+'группа (6)'!B39)/6</f>
        <v>3</v>
      </c>
    </row>
    <row r="40" spans="1:2" ht="31.5">
      <c r="A40" s="4" t="s">
        <v>85</v>
      </c>
      <c r="B40" s="22">
        <f>('группа (1)'!B40+'группа (2)'!B40+'группа (3)'!B40+'группа (4)'!B40+'группа (5)'!B40+'группа (6)'!B40)/6</f>
        <v>3</v>
      </c>
    </row>
    <row r="41" spans="1:2" ht="47.25">
      <c r="A41" s="4" t="s">
        <v>86</v>
      </c>
      <c r="B41" s="22">
        <f>('группа (1)'!B41+'группа (2)'!B41+'группа (3)'!B41+'группа (4)'!B41+'группа (5)'!B41+'группа (6)'!B41)/6</f>
        <v>3</v>
      </c>
    </row>
    <row r="42" spans="1:2" ht="15.75">
      <c r="A42" s="53" t="s">
        <v>375</v>
      </c>
      <c r="B42" s="41">
        <f>AVERAGE(B43:B44)</f>
        <v>2.416666666666667</v>
      </c>
    </row>
    <row r="43" spans="1:2" ht="31.5">
      <c r="A43" s="4" t="s">
        <v>382</v>
      </c>
      <c r="B43" s="22">
        <f>('группа (1)'!B43+'группа (2)'!B43+'группа (3)'!B43+'группа (4)'!B43+'группа (5)'!B43+'группа (6)'!B43)/6</f>
        <v>2.3333333333333335</v>
      </c>
    </row>
    <row r="44" spans="1:2" ht="47.25">
      <c r="A44" s="4" t="s">
        <v>383</v>
      </c>
      <c r="B44" s="22">
        <f>('группа (1)'!B44+'группа (2)'!B44+'группа (3)'!B44+'группа (4)'!B44+'группа (5)'!B44+'группа (6)'!B44)/6</f>
        <v>2.5</v>
      </c>
    </row>
    <row r="45" spans="1:2" ht="15.75">
      <c r="A45" s="53" t="s">
        <v>376</v>
      </c>
      <c r="B45" s="41">
        <f>AVERAGE(B46:B48)</f>
        <v>2.9444444444444446</v>
      </c>
    </row>
    <row r="46" spans="1:2" ht="47.25">
      <c r="A46" s="4" t="s">
        <v>266</v>
      </c>
      <c r="B46" s="22">
        <f>('группа (1)'!B46+'группа (2)'!B46+'группа (3)'!B46+'группа (4)'!B46+'группа (5)'!B46+'группа (6)'!B46)/6</f>
        <v>3</v>
      </c>
    </row>
    <row r="47" spans="1:2" ht="63">
      <c r="A47" s="4" t="s">
        <v>89</v>
      </c>
      <c r="B47" s="22">
        <f>('группа (1)'!B47+'группа (2)'!B47+'группа (3)'!B47+'группа (4)'!B47+'группа (5)'!B47+'группа (6)'!B47)/6</f>
        <v>3</v>
      </c>
    </row>
    <row r="48" spans="1:2" ht="78.75">
      <c r="A48" s="4" t="s">
        <v>384</v>
      </c>
      <c r="B48" s="22">
        <f>('группа (1)'!B48+'группа (2)'!B48+'группа (3)'!B48+'группа (4)'!B48+'группа (5)'!B48+'группа (6)'!B48)/6</f>
        <v>2.8333333333333335</v>
      </c>
    </row>
    <row r="49" spans="1:2" ht="15.75">
      <c r="A49" s="53" t="s">
        <v>377</v>
      </c>
      <c r="B49" s="41">
        <f>AVERAGE(B50:B54)</f>
        <v>2.8666666666666667</v>
      </c>
    </row>
    <row r="50" spans="1:2" ht="47.25">
      <c r="A50" s="4" t="s">
        <v>380</v>
      </c>
      <c r="B50" s="22">
        <f>('группа (1)'!B50+'группа (2)'!B50+'группа (3)'!B50+'группа (4)'!B50+'группа (5)'!B50+'группа (6)'!B50)/6</f>
        <v>3</v>
      </c>
    </row>
    <row r="51" spans="1:2" ht="47.25">
      <c r="A51" s="4" t="s">
        <v>83</v>
      </c>
      <c r="B51" s="22">
        <f>('группа (1)'!B51+'группа (2)'!B51+'группа (3)'!B51+'группа (4)'!B51+'группа (5)'!B51+'группа (6)'!B51)/6</f>
        <v>3</v>
      </c>
    </row>
    <row r="52" spans="1:2" ht="33" customHeight="1">
      <c r="A52" s="4" t="s">
        <v>381</v>
      </c>
      <c r="B52" s="22">
        <f>('группа (1)'!B52+'группа (2)'!B52+'группа (3)'!B52+'группа (4)'!B52+'группа (5)'!B52+'группа (6)'!B52)/6</f>
        <v>2.6666666666666665</v>
      </c>
    </row>
    <row r="53" spans="1:2" ht="47.25">
      <c r="A53" s="4" t="s">
        <v>268</v>
      </c>
      <c r="B53" s="22">
        <f>('группа (1)'!B53+'группа (2)'!B53+'группа (3)'!B53+'группа (4)'!B53+'группа (5)'!B53+'группа (6)'!B53)/6</f>
        <v>2.8333333333333335</v>
      </c>
    </row>
    <row r="54" spans="1:2" ht="47.25">
      <c r="A54" s="4" t="s">
        <v>84</v>
      </c>
      <c r="B54" s="22">
        <f>('группа (1)'!B54+'группа (2)'!B54+'группа (3)'!B54+'группа (4)'!B54+'группа (5)'!B54+'группа (6)'!B54)/6</f>
        <v>2.8333333333333335</v>
      </c>
    </row>
    <row r="55" spans="1:2" ht="15.75">
      <c r="A55" s="53" t="s">
        <v>378</v>
      </c>
      <c r="B55" s="41">
        <f>AVERAGE(B56:B58)</f>
        <v>3</v>
      </c>
    </row>
    <row r="56" spans="1:2" ht="47.25">
      <c r="A56" s="4" t="s">
        <v>87</v>
      </c>
      <c r="B56" s="22">
        <f>('группа (1)'!B56+'группа (2)'!B56+'группа (3)'!B56+'группа (4)'!B56+'группа (5)'!B56+'группа (6)'!B56)/6</f>
        <v>3</v>
      </c>
    </row>
    <row r="57" spans="1:2" ht="37.5" customHeight="1">
      <c r="A57" s="4" t="s">
        <v>267</v>
      </c>
      <c r="B57" s="22">
        <f>('группа (1)'!B57+'группа (2)'!B57+'группа (3)'!B57+'группа (4)'!B57+'группа (5)'!B57+'группа (6)'!B57)/6</f>
        <v>3</v>
      </c>
    </row>
    <row r="58" spans="1:2" ht="47.25">
      <c r="A58" s="4" t="s">
        <v>385</v>
      </c>
      <c r="B58" s="22">
        <f>('группа (1)'!B58+'группа (2)'!B58+'группа (3)'!B58+'группа (4)'!B58+'группа (5)'!B58+'группа (6)'!B58)/6</f>
        <v>3</v>
      </c>
    </row>
    <row r="59" spans="1:2" ht="15.75">
      <c r="A59" s="53" t="s">
        <v>379</v>
      </c>
      <c r="B59" s="41">
        <f>AVERAGE(B60:B61)</f>
        <v>2.916666666666667</v>
      </c>
    </row>
    <row r="60" spans="1:2" ht="47.25">
      <c r="A60" s="4" t="s">
        <v>90</v>
      </c>
      <c r="B60" s="22">
        <f>('группа (1)'!B60+'группа (2)'!B60+'группа (3)'!B60+'группа (4)'!B60+'группа (5)'!B60+'группа (6)'!B60)/6</f>
        <v>2.8333333333333335</v>
      </c>
    </row>
    <row r="61" spans="1:2" ht="15.75">
      <c r="A61" s="4" t="s">
        <v>270</v>
      </c>
      <c r="B61" s="22">
        <f>('группа (1)'!B61+'группа (2)'!B61+'группа (3)'!B61+'группа (4)'!B61+'группа (5)'!B61+'группа (6)'!B61)/6</f>
        <v>3</v>
      </c>
    </row>
    <row r="62" spans="1:2" ht="15.75">
      <c r="A62" s="53" t="s">
        <v>390</v>
      </c>
      <c r="B62" s="41">
        <f>AVERAGE(B63:B65)</f>
        <v>2.8888888888888893</v>
      </c>
    </row>
    <row r="63" spans="1:2" ht="31.5">
      <c r="A63" s="45" t="s">
        <v>393</v>
      </c>
      <c r="B63" s="22">
        <f>('группа (1)'!B63+'группа (2)'!B63+'группа (3)'!B63+'группа (4)'!B63+'группа (5)'!B63+'группа (6)'!B63)/6</f>
        <v>2.8333333333333335</v>
      </c>
    </row>
    <row r="64" spans="1:2" ht="47.25">
      <c r="A64" s="45" t="s">
        <v>372</v>
      </c>
      <c r="B64" s="22">
        <f>('группа (1)'!B64+'группа (2)'!B64+'группа (3)'!B64+'группа (4)'!B64+'группа (5)'!B64+'группа (6)'!B64)/6</f>
        <v>3</v>
      </c>
    </row>
    <row r="65" spans="1:2" ht="31.5">
      <c r="A65" s="45" t="s">
        <v>373</v>
      </c>
      <c r="B65" s="22">
        <f>('группа (1)'!B65+'группа (2)'!B65+'группа (3)'!B65+'группа (4)'!B65+'группа (5)'!B65+'группа (6)'!B65)/6</f>
        <v>2.8333333333333335</v>
      </c>
    </row>
    <row r="66" spans="1:2" ht="31.5">
      <c r="A66" s="55" t="s">
        <v>117</v>
      </c>
      <c r="B66" s="51">
        <f>(B62+B59+B55+B49+B45+B42+B38)/7</f>
        <v>2.861904761904762</v>
      </c>
    </row>
    <row r="67" spans="1:2" ht="37.5">
      <c r="A67" s="56" t="s">
        <v>271</v>
      </c>
      <c r="B67" s="56"/>
    </row>
    <row r="68" spans="1:2" ht="15.75">
      <c r="A68" s="53" t="s">
        <v>386</v>
      </c>
      <c r="B68" s="41">
        <f>AVERAGE(B69:B74)</f>
        <v>3.0277777777777772</v>
      </c>
    </row>
    <row r="69" spans="1:2" ht="47.25">
      <c r="A69" s="4" t="s">
        <v>272</v>
      </c>
      <c r="B69" s="22">
        <f>('группа (1)'!B69+'группа (2)'!B69+'группа (3)'!B69+'группа (4)'!B69+'группа (5)'!B69+'группа (6)'!B69)/6</f>
        <v>3.1666666666666665</v>
      </c>
    </row>
    <row r="70" spans="1:2" ht="63">
      <c r="A70" s="4" t="s">
        <v>277</v>
      </c>
      <c r="B70" s="22">
        <f>('группа (1)'!B70+'группа (2)'!B70+'группа (3)'!B70+'группа (4)'!B70+'группа (5)'!B70+'группа (6)'!B70)/6</f>
        <v>3</v>
      </c>
    </row>
    <row r="71" spans="1:2" ht="31.5">
      <c r="A71" s="4" t="s">
        <v>278</v>
      </c>
      <c r="B71" s="22">
        <f>('группа (1)'!B71+'группа (2)'!B71+'группа (3)'!B71+'группа (4)'!B71+'группа (5)'!B71+'группа (6)'!B71)/6</f>
        <v>3</v>
      </c>
    </row>
    <row r="72" spans="1:2" ht="63">
      <c r="A72" s="4" t="s">
        <v>91</v>
      </c>
      <c r="B72" s="22">
        <f>('группа (1)'!B72+'группа (2)'!B72+'группа (3)'!B72+'группа (4)'!B72+'группа (5)'!B72+'группа (6)'!B72)/6</f>
        <v>3</v>
      </c>
    </row>
    <row r="73" spans="1:2" ht="15.75">
      <c r="A73" s="4" t="s">
        <v>273</v>
      </c>
      <c r="B73" s="22">
        <f>('группа (1)'!B73+'группа (2)'!B73+'группа (3)'!B73+'группа (4)'!B73+'группа (5)'!B73+'группа (6)'!B73)/6</f>
        <v>3</v>
      </c>
    </row>
    <row r="74" spans="1:2" ht="31.5">
      <c r="A74" s="4" t="s">
        <v>274</v>
      </c>
      <c r="B74" s="22">
        <f>('группа (1)'!B74+'группа (2)'!B74+'группа (3)'!B74+'группа (4)'!B74+'группа (5)'!B74+'группа (6)'!B74)/6</f>
        <v>3</v>
      </c>
    </row>
    <row r="75" spans="1:2" ht="15.75">
      <c r="A75" s="53" t="s">
        <v>387</v>
      </c>
      <c r="B75" s="41">
        <f>AVERAGE(B76:B78)</f>
        <v>3</v>
      </c>
    </row>
    <row r="76" spans="1:2" ht="47.25">
      <c r="A76" s="6" t="s">
        <v>92</v>
      </c>
      <c r="B76" s="22">
        <f>('группа (1)'!B76+'группа (2)'!B76+'группа (3)'!B76+'группа (4)'!B76+'группа (5)'!B76+'группа (6)'!B76)/6</f>
        <v>3</v>
      </c>
    </row>
    <row r="77" spans="1:2" ht="63">
      <c r="A77" s="6" t="s">
        <v>395</v>
      </c>
      <c r="B77" s="22">
        <f>('группа (1)'!B77+'группа (2)'!B77+'группа (3)'!B77+'группа (4)'!B77+'группа (5)'!B77+'группа (6)'!B77)/6</f>
        <v>3</v>
      </c>
    </row>
    <row r="78" spans="1:2" ht="58.5" customHeight="1">
      <c r="A78" s="4" t="s">
        <v>394</v>
      </c>
      <c r="B78" s="22">
        <f>('группа (1)'!B78+'группа (2)'!B78+'группа (3)'!B78+'группа (4)'!B78+'группа (5)'!B78+'группа (6)'!B78)/6</f>
        <v>3</v>
      </c>
    </row>
    <row r="79" spans="1:2" ht="15.75">
      <c r="A79" s="53" t="s">
        <v>388</v>
      </c>
      <c r="B79" s="41">
        <f>AVERAGE(B80:B82)</f>
        <v>2.9444444444444446</v>
      </c>
    </row>
    <row r="80" spans="1:2" ht="47.25">
      <c r="A80" s="4" t="s">
        <v>276</v>
      </c>
      <c r="B80" s="22">
        <f>('группа (1)'!B80+'группа (2)'!B80+'группа (3)'!B80+'группа (4)'!B80+'группа (5)'!B80+'группа (6)'!B80)/6</f>
        <v>3</v>
      </c>
    </row>
    <row r="81" spans="1:2" ht="31.5">
      <c r="A81" s="4" t="s">
        <v>275</v>
      </c>
      <c r="B81" s="22">
        <f>('группа (1)'!B81+'группа (2)'!B81+'группа (3)'!B81+'группа (4)'!B81+'группа (5)'!B81+'группа (6)'!B81)/6</f>
        <v>3</v>
      </c>
    </row>
    <row r="82" spans="1:2" ht="47.25">
      <c r="A82" s="4" t="s">
        <v>396</v>
      </c>
      <c r="B82" s="22">
        <f>('группа (1)'!B82+'группа (2)'!B82+'группа (3)'!B82+'группа (4)'!B82+'группа (5)'!B82+'группа (6)'!B82)/6</f>
        <v>2.8333333333333335</v>
      </c>
    </row>
    <row r="83" spans="1:2" ht="15.75">
      <c r="A83" s="53" t="s">
        <v>389</v>
      </c>
      <c r="B83" s="41">
        <f>AVERAGE(B84:B85)</f>
        <v>3</v>
      </c>
    </row>
    <row r="84" spans="1:2" ht="63">
      <c r="A84" s="4" t="s">
        <v>93</v>
      </c>
      <c r="B84" s="22">
        <f>('группа (1)'!B84+'группа (2)'!B84+'группа (3)'!B84+'группа (4)'!B84+'группа (5)'!B84+'группа (6)'!B84)/6</f>
        <v>3</v>
      </c>
    </row>
    <row r="85" spans="1:2" ht="47.25">
      <c r="A85" s="4" t="s">
        <v>397</v>
      </c>
      <c r="B85" s="22">
        <f>('группа (1)'!B85+'группа (2)'!B85+'группа (3)'!B85+'группа (4)'!B85+'группа (5)'!B85+'группа (6)'!B85)/6</f>
        <v>3</v>
      </c>
    </row>
    <row r="86" spans="1:2" ht="15.75">
      <c r="A86" s="53" t="s">
        <v>391</v>
      </c>
      <c r="B86" s="41">
        <f>AVERAGE(B87:B89)</f>
        <v>2.9444444444444446</v>
      </c>
    </row>
    <row r="87" spans="1:2" ht="31.5">
      <c r="A87" s="45" t="s">
        <v>392</v>
      </c>
      <c r="B87" s="22">
        <f>('группа (1)'!B87+'группа (2)'!B87+'группа (3)'!B87+'группа (4)'!B87+'группа (5)'!B87+'группа (6)'!B87)/6</f>
        <v>3</v>
      </c>
    </row>
    <row r="88" spans="1:2" ht="47.25">
      <c r="A88" s="45" t="s">
        <v>372</v>
      </c>
      <c r="B88" s="22">
        <f>('группа (1)'!B88+'группа (2)'!B88+'группа (3)'!B88+'группа (4)'!B88+'группа (5)'!B88+'группа (6)'!B88)/6</f>
        <v>3</v>
      </c>
    </row>
    <row r="89" spans="1:2" ht="31.5">
      <c r="A89" s="45" t="s">
        <v>373</v>
      </c>
      <c r="B89" s="22">
        <f>('группа (1)'!B89+'группа (2)'!B89+'группа (3)'!B89+'группа (4)'!B89+'группа (5)'!B89+'группа (6)'!B89)/6</f>
        <v>2.8333333333333335</v>
      </c>
    </row>
    <row r="90" spans="1:2" ht="31.5">
      <c r="A90" s="55" t="s">
        <v>219</v>
      </c>
      <c r="B90" s="51">
        <f>(B86+B83+B79+B75+B68)/5</f>
        <v>2.9833333333333334</v>
      </c>
    </row>
    <row r="91" spans="1:2" ht="18.75">
      <c r="A91" s="56" t="s">
        <v>279</v>
      </c>
      <c r="B91" s="56"/>
    </row>
    <row r="92" spans="1:2" ht="15.75">
      <c r="A92" s="53" t="s">
        <v>398</v>
      </c>
      <c r="B92" s="41">
        <f>AVERAGE(B93:B94)</f>
        <v>3</v>
      </c>
    </row>
    <row r="93" spans="1:2" ht="47.25">
      <c r="A93" s="4" t="s">
        <v>408</v>
      </c>
      <c r="B93" s="22">
        <f>('группа (1)'!B93+'группа (2)'!B93+'группа (3)'!B93+'группа (4)'!B93+'группа (5)'!B93+'группа (6)'!B93)/6</f>
        <v>3</v>
      </c>
    </row>
    <row r="94" spans="1:2" ht="31.5">
      <c r="A94" s="4" t="s">
        <v>409</v>
      </c>
      <c r="B94" s="22">
        <f>('группа (1)'!B94+'группа (2)'!B94+'группа (3)'!B94+'группа (4)'!B94+'группа (5)'!B94+'группа (6)'!B94)/6</f>
        <v>3</v>
      </c>
    </row>
    <row r="95" spans="1:2" ht="15.75">
      <c r="A95" s="53" t="s">
        <v>400</v>
      </c>
      <c r="B95" s="41">
        <f>AVERAGE(B96:B97)</f>
        <v>3</v>
      </c>
    </row>
    <row r="96" spans="1:2" ht="63">
      <c r="A96" s="4" t="s">
        <v>101</v>
      </c>
      <c r="B96" s="22">
        <f>('группа (1)'!B96+'группа (2)'!B96+'группа (3)'!B96+'группа (4)'!B96+'группа (5)'!B96+'группа (6)'!B96)/6</f>
        <v>3</v>
      </c>
    </row>
    <row r="97" spans="1:2" ht="63">
      <c r="A97" s="4" t="s">
        <v>406</v>
      </c>
      <c r="B97" s="22">
        <f>('группа (1)'!B97+'группа (2)'!B97+'группа (3)'!B97+'группа (4)'!B97+'группа (5)'!B97+'группа (6)'!B97)/6</f>
        <v>3</v>
      </c>
    </row>
    <row r="98" spans="1:2" ht="15.75">
      <c r="A98" s="53" t="s">
        <v>399</v>
      </c>
      <c r="B98" s="41">
        <f>AVERAGE(B99:B100)</f>
        <v>3</v>
      </c>
    </row>
    <row r="99" spans="1:2" ht="47.25">
      <c r="A99" s="4" t="s">
        <v>405</v>
      </c>
      <c r="B99" s="22">
        <f>('группа (1)'!B99+'группа (2)'!B99+'группа (3)'!B99+'группа (4)'!B99+'группа (5)'!B99+'группа (6)'!B99)/6</f>
        <v>3</v>
      </c>
    </row>
    <row r="100" spans="1:2" ht="63">
      <c r="A100" s="4" t="s">
        <v>97</v>
      </c>
      <c r="B100" s="22">
        <f>('группа (1)'!B100+'группа (2)'!B100+'группа (3)'!B100+'группа (4)'!B100+'группа (5)'!B100+'группа (6)'!B100)/6</f>
        <v>3</v>
      </c>
    </row>
    <row r="101" spans="1:2" ht="15.75">
      <c r="A101" s="53" t="s">
        <v>401</v>
      </c>
      <c r="B101" s="41">
        <f>AVERAGE(B102:B105)</f>
        <v>3</v>
      </c>
    </row>
    <row r="102" spans="1:2" ht="47.25">
      <c r="A102" s="4" t="s">
        <v>94</v>
      </c>
      <c r="B102" s="22">
        <f>('группа (1)'!B102+'группа (2)'!B102+'группа (3)'!B102+'группа (4)'!B102+'группа (5)'!B102+'группа (6)'!B102)/6</f>
        <v>3</v>
      </c>
    </row>
    <row r="103" spans="1:2" ht="47.25">
      <c r="A103" s="4" t="s">
        <v>95</v>
      </c>
      <c r="B103" s="22">
        <f>('группа (1)'!B103+'группа (2)'!B103+'группа (3)'!B103+'группа (4)'!B103+'группа (5)'!B103+'группа (6)'!B103)/6</f>
        <v>3</v>
      </c>
    </row>
    <row r="104" spans="1:2" ht="31.5">
      <c r="A104" s="4" t="s">
        <v>99</v>
      </c>
      <c r="B104" s="22">
        <f>('группа (1)'!B104+'группа (2)'!B104+'группа (3)'!B104+'группа (4)'!B104+'группа (5)'!B104+'группа (6)'!B104)/6</f>
        <v>3</v>
      </c>
    </row>
    <row r="105" spans="1:2" ht="63">
      <c r="A105" s="4" t="s">
        <v>96</v>
      </c>
      <c r="B105" s="22">
        <f>('группа (1)'!B105+'группа (2)'!B105+'группа (3)'!B105+'группа (4)'!B105+'группа (5)'!B105+'группа (6)'!B105)/6</f>
        <v>3</v>
      </c>
    </row>
    <row r="106" spans="1:2" ht="15.75">
      <c r="A106" s="53" t="s">
        <v>402</v>
      </c>
      <c r="B106" s="41">
        <f>AVERAGE(B107:B109)</f>
        <v>3</v>
      </c>
    </row>
    <row r="107" spans="1:2" ht="47.25">
      <c r="A107" s="4" t="s">
        <v>100</v>
      </c>
      <c r="B107" s="22">
        <f>('группа (1)'!B107+'группа (2)'!B107+'группа (3)'!B107+'группа (4)'!B107+'группа (5)'!B107+'группа (6)'!B107)/6</f>
        <v>3</v>
      </c>
    </row>
    <row r="108" spans="1:2" ht="78.75">
      <c r="A108" s="4" t="s">
        <v>98</v>
      </c>
      <c r="B108" s="22">
        <f>('группа (1)'!B108+'группа (2)'!B108+'группа (3)'!B108+'группа (4)'!B108+'группа (5)'!B108+'группа (6)'!B108)/6</f>
        <v>3</v>
      </c>
    </row>
    <row r="109" spans="1:2" ht="47.25">
      <c r="A109" s="4" t="s">
        <v>407</v>
      </c>
      <c r="B109" s="22">
        <f>('группа (1)'!B109+'группа (2)'!B109+'группа (3)'!B109+'группа (4)'!B109+'группа (5)'!B109+'группа (6)'!B109)/6</f>
        <v>3</v>
      </c>
    </row>
    <row r="110" spans="1:2" ht="15.75">
      <c r="A110" s="53" t="s">
        <v>403</v>
      </c>
      <c r="B110" s="41">
        <f>AVERAGE(B111:B113)</f>
        <v>3</v>
      </c>
    </row>
    <row r="111" spans="1:2" ht="31.5">
      <c r="A111" s="45" t="s">
        <v>404</v>
      </c>
      <c r="B111" s="22">
        <f>('группа (1)'!B111+'группа (2)'!B111+'группа (3)'!B111+'группа (4)'!B111+'группа (5)'!B111+'группа (6)'!B111)/6</f>
        <v>3</v>
      </c>
    </row>
    <row r="112" spans="1:2" ht="31.5" customHeight="1">
      <c r="A112" s="45" t="s">
        <v>372</v>
      </c>
      <c r="B112" s="22">
        <f>('группа (1)'!B112+'группа (2)'!B112+'группа (3)'!B112+'группа (4)'!B112+'группа (5)'!B112+'группа (6)'!B112)/6</f>
        <v>3</v>
      </c>
    </row>
    <row r="113" spans="1:2" ht="31.5">
      <c r="A113" s="45" t="s">
        <v>373</v>
      </c>
      <c r="B113" s="22">
        <f>('группа (1)'!B113+'группа (2)'!B113+'группа (3)'!B113+'группа (4)'!B113+'группа (5)'!B113+'группа (6)'!B113)/6</f>
        <v>3</v>
      </c>
    </row>
    <row r="114" spans="1:2" ht="31.5">
      <c r="A114" s="55" t="s">
        <v>410</v>
      </c>
      <c r="B114" s="51">
        <f>(B110+B106+B101+B98+B95+B92)/6</f>
        <v>3</v>
      </c>
    </row>
    <row r="115" spans="1:2" ht="37.5">
      <c r="A115" s="42" t="s">
        <v>17</v>
      </c>
      <c r="B115" s="42"/>
    </row>
    <row r="116" spans="1:2" ht="15.75">
      <c r="A116" s="50" t="s">
        <v>411</v>
      </c>
      <c r="B116" s="81">
        <f>AVERAGE(B117:B122)</f>
        <v>2.861111111111111</v>
      </c>
    </row>
    <row r="117" spans="1:2" ht="63">
      <c r="A117" s="21" t="s">
        <v>421</v>
      </c>
      <c r="B117" s="22">
        <f>('группа (1)'!B117+'группа (2)'!B117+'группа (3)'!B117+'группа (4)'!B117+'группа (5)'!B117+'группа (6)'!B117)/6</f>
        <v>3</v>
      </c>
    </row>
    <row r="118" spans="1:2" ht="47.25">
      <c r="A118" s="21" t="s">
        <v>423</v>
      </c>
      <c r="B118" s="22">
        <f>('группа (1)'!B118+'группа (2)'!B118+'группа (3)'!B118+'группа (4)'!B118+'группа (5)'!B118+'группа (6)'!B118)/6</f>
        <v>3</v>
      </c>
    </row>
    <row r="119" spans="1:2" ht="32.25" customHeight="1">
      <c r="A119" s="21" t="s">
        <v>424</v>
      </c>
      <c r="B119" s="22">
        <f>('группа (1)'!B119+'группа (2)'!B119+'группа (3)'!B119+'группа (4)'!B119+'группа (5)'!B119+'группа (6)'!B119)/6</f>
        <v>2.8333333333333335</v>
      </c>
    </row>
    <row r="120" spans="1:2" ht="47.25">
      <c r="A120" s="21" t="s">
        <v>425</v>
      </c>
      <c r="B120" s="22">
        <f>('группа (1)'!B120+'группа (2)'!B120+'группа (3)'!B120+'группа (4)'!B120+'группа (5)'!B120+'группа (6)'!B120)/6</f>
        <v>2.5</v>
      </c>
    </row>
    <row r="121" spans="1:2" ht="15.75">
      <c r="A121" s="21" t="s">
        <v>422</v>
      </c>
      <c r="B121" s="22">
        <f>('группа (1)'!B121+'группа (2)'!B121+'группа (3)'!B121+'группа (4)'!B121+'группа (5)'!B121+'группа (6)'!B121)/6</f>
        <v>2.8333333333333335</v>
      </c>
    </row>
    <row r="122" spans="1:2" ht="31.5">
      <c r="A122" s="21" t="s">
        <v>426</v>
      </c>
      <c r="B122" s="22">
        <f>('группа (1)'!B122+'группа (2)'!B122+'группа (3)'!B122+'группа (4)'!B122+'группа (5)'!B122+'группа (6)'!B122)/6</f>
        <v>3</v>
      </c>
    </row>
    <row r="123" spans="1:2" ht="15.75">
      <c r="A123" s="50" t="s">
        <v>412</v>
      </c>
      <c r="B123" s="41">
        <f>AVERAGE(B124:B144)</f>
        <v>2.904761904761905</v>
      </c>
    </row>
    <row r="124" spans="1:2" ht="110.25">
      <c r="A124" s="21" t="s">
        <v>33</v>
      </c>
      <c r="B124" s="22">
        <f>('группа (1)'!B124+'группа (2)'!B124+'группа (3)'!B124+'группа (4)'!B124+'группа (5)'!B124+'группа (6)'!B124)/6</f>
        <v>2.6666666666666665</v>
      </c>
    </row>
    <row r="125" spans="1:2" ht="31.5">
      <c r="A125" s="21" t="s">
        <v>34</v>
      </c>
      <c r="B125" s="22">
        <f>('группа (1)'!B125+'группа (2)'!B125+'группа (3)'!B125+'группа (4)'!B125+'группа (5)'!B125+'группа (6)'!B125)/6</f>
        <v>3</v>
      </c>
    </row>
    <row r="126" spans="1:2" ht="78.75">
      <c r="A126" s="21" t="s">
        <v>103</v>
      </c>
      <c r="B126" s="22">
        <f>('группа (1)'!B126+'группа (2)'!B126+'группа (3)'!B126+'группа (4)'!B126+'группа (5)'!B126+'группа (6)'!B126)/6</f>
        <v>3</v>
      </c>
    </row>
    <row r="127" spans="1:2" ht="31.5">
      <c r="A127" s="21" t="s">
        <v>35</v>
      </c>
      <c r="B127" s="22">
        <f>('группа (1)'!B127+'группа (2)'!B127+'группа (3)'!B127+'группа (4)'!B127+'группа (5)'!B127+'группа (6)'!B127)/6</f>
        <v>3</v>
      </c>
    </row>
    <row r="128" spans="1:2" ht="31.5">
      <c r="A128" s="21" t="s">
        <v>36</v>
      </c>
      <c r="B128" s="22">
        <f>('группа (1)'!B128+'группа (2)'!B128+'группа (3)'!B128+'группа (4)'!B128+'группа (5)'!B128+'группа (6)'!B128)/6</f>
        <v>3</v>
      </c>
    </row>
    <row r="129" spans="1:2" ht="31.5">
      <c r="A129" s="21" t="s">
        <v>37</v>
      </c>
      <c r="B129" s="22">
        <f>('группа (1)'!B129+'группа (2)'!B129+'группа (3)'!B129+'группа (4)'!B129+'группа (5)'!B129+'группа (6)'!B129)/6</f>
        <v>2.8333333333333335</v>
      </c>
    </row>
    <row r="130" spans="1:2" ht="31.5">
      <c r="A130" s="21" t="s">
        <v>38</v>
      </c>
      <c r="B130" s="22">
        <f>('группа (1)'!B130+'группа (2)'!B130+'группа (3)'!B130+'группа (4)'!B130+'группа (5)'!B130+'группа (6)'!B130)/6</f>
        <v>3</v>
      </c>
    </row>
    <row r="131" spans="1:2" ht="63">
      <c r="A131" s="21" t="s">
        <v>39</v>
      </c>
      <c r="B131" s="22">
        <f>('группа (1)'!B131+'группа (2)'!B131+'группа (3)'!B131+'группа (4)'!B131+'группа (5)'!B131+'группа (6)'!B131)/6</f>
        <v>3</v>
      </c>
    </row>
    <row r="132" spans="1:2" ht="31.5">
      <c r="A132" s="21" t="s">
        <v>40</v>
      </c>
      <c r="B132" s="22">
        <f>('группа (1)'!B132+'группа (2)'!B132+'группа (3)'!B132+'группа (4)'!B132+'группа (5)'!B132+'группа (6)'!B132)/6</f>
        <v>3</v>
      </c>
    </row>
    <row r="133" spans="1:2" ht="47.25">
      <c r="A133" s="21" t="s">
        <v>41</v>
      </c>
      <c r="B133" s="22">
        <f>('группа (1)'!B133+'группа (2)'!B133+'группа (3)'!B133+'группа (4)'!B133+'группа (5)'!B133+'группа (6)'!B133)/6</f>
        <v>3</v>
      </c>
    </row>
    <row r="134" spans="1:2" ht="15.75">
      <c r="A134" s="21" t="s">
        <v>42</v>
      </c>
      <c r="B134" s="22">
        <f>('группа (1)'!B134+'группа (2)'!B134+'группа (3)'!B134+'группа (4)'!B134+'группа (5)'!B134+'группа (6)'!B134)/6</f>
        <v>2.8333333333333335</v>
      </c>
    </row>
    <row r="135" spans="1:2" ht="15.75">
      <c r="A135" s="21" t="s">
        <v>104</v>
      </c>
      <c r="B135" s="22">
        <f>('группа (1)'!B135+'группа (2)'!B135+'группа (3)'!B135+'группа (4)'!B135+'группа (5)'!B135+'группа (6)'!B135)/6</f>
        <v>2.8333333333333335</v>
      </c>
    </row>
    <row r="136" spans="1:2" ht="31.5">
      <c r="A136" s="21" t="s">
        <v>43</v>
      </c>
      <c r="B136" s="22">
        <f>('группа (1)'!B136+'группа (2)'!B136+'группа (3)'!B136+'группа (4)'!B136+'группа (5)'!B136+'группа (6)'!B136)/6</f>
        <v>2.6666666666666665</v>
      </c>
    </row>
    <row r="137" spans="1:2" ht="47.25">
      <c r="A137" s="21" t="s">
        <v>44</v>
      </c>
      <c r="B137" s="22">
        <f>('группа (1)'!B137+'группа (2)'!B137+'группа (3)'!B137+'группа (4)'!B137+'группа (5)'!B137+'группа (6)'!B137)/6</f>
        <v>2.6666666666666665</v>
      </c>
    </row>
    <row r="138" spans="1:2" ht="31.5">
      <c r="A138" s="21" t="s">
        <v>45</v>
      </c>
      <c r="B138" s="22">
        <f>('группа (1)'!B138+'группа (2)'!B138+'группа (3)'!B138+'группа (4)'!B138+'группа (5)'!B138+'группа (6)'!B138)/6</f>
        <v>3</v>
      </c>
    </row>
    <row r="139" spans="1:2" ht="47.25">
      <c r="A139" s="21" t="s">
        <v>46</v>
      </c>
      <c r="B139" s="22">
        <f>('группа (1)'!B139+'группа (2)'!B139+'группа (3)'!B139+'группа (4)'!B139+'группа (5)'!B139+'группа (6)'!B139)/6</f>
        <v>2.8333333333333335</v>
      </c>
    </row>
    <row r="140" spans="1:2" ht="31.5">
      <c r="A140" s="21" t="s">
        <v>47</v>
      </c>
      <c r="B140" s="22">
        <f>('группа (1)'!B140+'группа (2)'!B140+'группа (3)'!B140+'группа (4)'!B140+'группа (5)'!B140+'группа (6)'!B140)/6</f>
        <v>3</v>
      </c>
    </row>
    <row r="141" spans="1:2" ht="47.25">
      <c r="A141" s="21" t="s">
        <v>48</v>
      </c>
      <c r="B141" s="22">
        <f>('группа (1)'!B141+'группа (2)'!B141+'группа (3)'!B141+'группа (4)'!B141+'группа (5)'!B141+'группа (6)'!B141)/6</f>
        <v>3</v>
      </c>
    </row>
    <row r="142" spans="1:2" ht="31.5">
      <c r="A142" s="21" t="s">
        <v>49</v>
      </c>
      <c r="B142" s="22">
        <f>('группа (1)'!B142+'группа (2)'!B142+'группа (3)'!B142+'группа (4)'!B142+'группа (5)'!B142+'группа (6)'!B142)/6</f>
        <v>3</v>
      </c>
    </row>
    <row r="143" spans="1:2" ht="31.5">
      <c r="A143" s="21" t="s">
        <v>50</v>
      </c>
      <c r="B143" s="22">
        <f>('группа (1)'!B143+'группа (2)'!B143+'группа (3)'!B143+'группа (4)'!B143+'группа (5)'!B143+'группа (6)'!B143)/6</f>
        <v>2.8333333333333335</v>
      </c>
    </row>
    <row r="144" spans="1:2" ht="47.25">
      <c r="A144" s="63" t="s">
        <v>105</v>
      </c>
      <c r="B144" s="22">
        <f>('группа (1)'!B144+'группа (2)'!B144+'группа (3)'!B144+'группа (4)'!B144+'группа (5)'!B144+'группа (6)'!B144)/6</f>
        <v>2.8333333333333335</v>
      </c>
    </row>
    <row r="145" spans="1:2" ht="15">
      <c r="A145" s="64" t="s">
        <v>413</v>
      </c>
      <c r="B145" s="41">
        <f>AVERAGE(B146:B151)</f>
        <v>2.25</v>
      </c>
    </row>
    <row r="146" spans="1:2" ht="63">
      <c r="A146" s="60" t="s">
        <v>82</v>
      </c>
      <c r="B146" s="22">
        <f>('группа (1)'!B146+'группа (2)'!B146+'группа (3)'!B146+'группа (4)'!B146+'группа (5)'!B146+'группа (6)'!B146)/6</f>
        <v>1.8333333333333333</v>
      </c>
    </row>
    <row r="147" spans="1:2" ht="63">
      <c r="A147" s="19" t="s">
        <v>264</v>
      </c>
      <c r="B147" s="22">
        <f>('группа (1)'!B147+'группа (2)'!B147+'группа (3)'!B147+'группа (4)'!B147+'группа (5)'!B147+'группа (6)'!B147)/6</f>
        <v>2.1666666666666665</v>
      </c>
    </row>
    <row r="148" spans="1:2" ht="47.25">
      <c r="A148" s="19" t="s">
        <v>81</v>
      </c>
      <c r="B148" s="22">
        <f>('группа (1)'!B148+'группа (2)'!B148+'группа (3)'!B148+'группа (4)'!B148+'группа (5)'!B148+'группа (6)'!B148)/6</f>
        <v>2.6666666666666665</v>
      </c>
    </row>
    <row r="149" spans="1:2" ht="31.5">
      <c r="A149" s="19" t="s">
        <v>80</v>
      </c>
      <c r="B149" s="22">
        <f>('группа (1)'!B149+'группа (2)'!B149+'группа (3)'!B149+'группа (4)'!B149+'группа (5)'!B149+'группа (6)'!B149)/6</f>
        <v>1.8333333333333333</v>
      </c>
    </row>
    <row r="150" spans="1:2" ht="31.5">
      <c r="A150" s="19" t="s">
        <v>79</v>
      </c>
      <c r="B150" s="22">
        <f>('группа (1)'!B150+'группа (2)'!B150+'группа (3)'!B150+'группа (4)'!B150+'группа (5)'!B150+'группа (6)'!B150)/6</f>
        <v>2.6666666666666665</v>
      </c>
    </row>
    <row r="151" spans="1:2" ht="31.5">
      <c r="A151" s="19" t="s">
        <v>78</v>
      </c>
      <c r="B151" s="22">
        <f>('группа (1)'!B151+'группа (2)'!B151+'группа (3)'!B151+'группа (4)'!B151+'группа (5)'!B151+'группа (6)'!B151)/6</f>
        <v>2.3333333333333335</v>
      </c>
    </row>
    <row r="152" spans="1:2" ht="15.75">
      <c r="A152" s="57" t="s">
        <v>414</v>
      </c>
      <c r="B152" s="81">
        <f>AVERAGE(B153:B168)</f>
        <v>2.927083333333333</v>
      </c>
    </row>
    <row r="153" spans="1:2" ht="78.75">
      <c r="A153" s="21" t="s">
        <v>102</v>
      </c>
      <c r="B153" s="22">
        <f>('группа (1)'!B153+'группа (2)'!B153+'группа (3)'!B153+'группа (4)'!B153+'группа (5)'!B153+'группа (6)'!B153)/6</f>
        <v>2.8333333333333335</v>
      </c>
    </row>
    <row r="154" spans="1:2" ht="32.25" customHeight="1">
      <c r="A154" s="21" t="s">
        <v>18</v>
      </c>
      <c r="B154" s="22">
        <f>('группа (1)'!B154+'группа (2)'!B154+'группа (3)'!B154+'группа (4)'!B154+'группа (5)'!B154+'группа (6)'!B154)/6</f>
        <v>2.8333333333333335</v>
      </c>
    </row>
    <row r="155" spans="1:2" ht="31.5">
      <c r="A155" s="21" t="s">
        <v>19</v>
      </c>
      <c r="B155" s="22">
        <f>('группа (1)'!B155+'группа (2)'!B155+'группа (3)'!B155+'группа (4)'!B155+'группа (5)'!B155+'группа (6)'!B155)/6</f>
        <v>2.8333333333333335</v>
      </c>
    </row>
    <row r="156" spans="1:2" ht="31.5">
      <c r="A156" s="21" t="s">
        <v>20</v>
      </c>
      <c r="B156" s="22">
        <f>('группа (1)'!B156+'группа (2)'!B156+'группа (3)'!B156+'группа (4)'!B156+'группа (5)'!B156+'группа (6)'!B156)/6</f>
        <v>2.8333333333333335</v>
      </c>
    </row>
    <row r="157" spans="1:2" ht="15.75">
      <c r="A157" s="21" t="s">
        <v>21</v>
      </c>
      <c r="B157" s="22">
        <f>('группа (1)'!B157+'группа (2)'!B157+'группа (3)'!B157+'группа (4)'!B157+'группа (5)'!B157+'группа (6)'!B157)/6</f>
        <v>2.8333333333333335</v>
      </c>
    </row>
    <row r="158" spans="1:2" ht="63">
      <c r="A158" s="21" t="s">
        <v>22</v>
      </c>
      <c r="B158" s="22">
        <f>('группа (1)'!B158+'группа (2)'!B158+'группа (3)'!B158+'группа (4)'!B158+'группа (5)'!B158+'группа (6)'!B158)/6</f>
        <v>2.8333333333333335</v>
      </c>
    </row>
    <row r="159" spans="1:2" ht="31.5">
      <c r="A159" s="21" t="s">
        <v>23</v>
      </c>
      <c r="B159" s="22">
        <f>('группа (1)'!B159+'группа (2)'!B159+'группа (3)'!B159+'группа (4)'!B159+'группа (5)'!B159+'группа (6)'!B159)/6</f>
        <v>3</v>
      </c>
    </row>
    <row r="160" spans="1:2" ht="31.5">
      <c r="A160" s="21" t="s">
        <v>24</v>
      </c>
      <c r="B160" s="22">
        <f>('группа (1)'!B160+'группа (2)'!B160+'группа (3)'!B160+'группа (4)'!B160+'группа (5)'!B160+'группа (6)'!B160)/6</f>
        <v>3</v>
      </c>
    </row>
    <row r="161" spans="1:2" ht="31.5">
      <c r="A161" s="21" t="s">
        <v>25</v>
      </c>
      <c r="B161" s="22">
        <f>('группа (1)'!B161+'группа (2)'!B161+'группа (3)'!B161+'группа (4)'!B161+'группа (5)'!B161+'группа (6)'!B161)/6</f>
        <v>3</v>
      </c>
    </row>
    <row r="162" spans="1:2" ht="63">
      <c r="A162" s="21" t="s">
        <v>26</v>
      </c>
      <c r="B162" s="22">
        <f>('группа (1)'!B162+'группа (2)'!B162+'группа (3)'!B162+'группа (4)'!B162+'группа (5)'!B162+'группа (6)'!B162)/6</f>
        <v>2.8333333333333335</v>
      </c>
    </row>
    <row r="163" spans="1:2" ht="31.5">
      <c r="A163" s="21" t="s">
        <v>27</v>
      </c>
      <c r="B163" s="22">
        <f>('группа (1)'!B163+'группа (2)'!B163+'группа (3)'!B163+'группа (4)'!B163+'группа (5)'!B163+'группа (6)'!B163)/6</f>
        <v>3</v>
      </c>
    </row>
    <row r="164" spans="1:2" ht="31.5">
      <c r="A164" s="21" t="s">
        <v>28</v>
      </c>
      <c r="B164" s="22">
        <f>('группа (1)'!B164+'группа (2)'!B164+'группа (3)'!B164+'группа (4)'!B164+'группа (5)'!B164+'группа (6)'!B164)/6</f>
        <v>3</v>
      </c>
    </row>
    <row r="165" spans="1:2" ht="47.25">
      <c r="A165" s="21" t="s">
        <v>29</v>
      </c>
      <c r="B165" s="22">
        <f>('группа (1)'!B165+'группа (2)'!B165+'группа (3)'!B165+'группа (4)'!B165+'группа (5)'!B165+'группа (6)'!B165)/6</f>
        <v>3</v>
      </c>
    </row>
    <row r="166" spans="1:2" ht="47.25">
      <c r="A166" s="21" t="s">
        <v>30</v>
      </c>
      <c r="B166" s="22">
        <f>('группа (1)'!B166+'группа (2)'!B166+'группа (3)'!B166+'группа (4)'!B166+'группа (5)'!B166+'группа (6)'!B166)/6</f>
        <v>3</v>
      </c>
    </row>
    <row r="167" spans="1:2" ht="31.5">
      <c r="A167" s="21" t="s">
        <v>31</v>
      </c>
      <c r="B167" s="22">
        <f>('группа (1)'!B167+'группа (2)'!B167+'группа (3)'!B167+'группа (4)'!B167+'группа (5)'!B167+'группа (6)'!B167)/6</f>
        <v>3</v>
      </c>
    </row>
    <row r="168" spans="1:2" ht="47.25">
      <c r="A168" s="21" t="s">
        <v>32</v>
      </c>
      <c r="B168" s="22">
        <f>('группа (1)'!B168+'группа (2)'!B168+'группа (3)'!B168+'группа (4)'!B168+'группа (5)'!B168+'группа (6)'!B168)/6</f>
        <v>3</v>
      </c>
    </row>
    <row r="169" spans="1:2" ht="15">
      <c r="A169" s="57" t="s">
        <v>415</v>
      </c>
      <c r="B169" s="41">
        <f>AVERAGE(B170:B181)</f>
        <v>3</v>
      </c>
    </row>
    <row r="170" spans="1:2" ht="47.25">
      <c r="A170" s="21" t="s">
        <v>51</v>
      </c>
      <c r="B170" s="22">
        <f>('группа (1)'!B170+'группа (2)'!B170+'группа (3)'!B170+'группа (4)'!B170+'группа (5)'!B170+'группа (6)'!B170)/6</f>
        <v>3</v>
      </c>
    </row>
    <row r="171" spans="1:2" ht="31.5">
      <c r="A171" s="21" t="s">
        <v>52</v>
      </c>
      <c r="B171" s="22">
        <f>('группа (1)'!B171+'группа (2)'!B171+'группа (3)'!B171+'группа (4)'!B171+'группа (5)'!B171+'группа (6)'!B171)/6</f>
        <v>3</v>
      </c>
    </row>
    <row r="172" spans="1:2" ht="31.5">
      <c r="A172" s="21" t="s">
        <v>53</v>
      </c>
      <c r="B172" s="22">
        <f>('группа (1)'!B172+'группа (2)'!B172+'группа (3)'!B172+'группа (4)'!B172+'группа (5)'!B172+'группа (6)'!B172)/6</f>
        <v>3</v>
      </c>
    </row>
    <row r="173" spans="1:2" ht="15.75">
      <c r="A173" s="21" t="s">
        <v>54</v>
      </c>
      <c r="B173" s="22">
        <f>('группа (1)'!B173+'группа (2)'!B173+'группа (3)'!B173+'группа (4)'!B173+'группа (5)'!B173+'группа (6)'!B173)/6</f>
        <v>3</v>
      </c>
    </row>
    <row r="174" spans="1:2" ht="63">
      <c r="A174" s="21" t="s">
        <v>55</v>
      </c>
      <c r="B174" s="22">
        <f>('группа (1)'!B174+'группа (2)'!B174+'группа (3)'!B174+'группа (4)'!B174+'группа (5)'!B174+'группа (6)'!B174)/6</f>
        <v>3</v>
      </c>
    </row>
    <row r="175" spans="1:2" ht="47.25">
      <c r="A175" s="21" t="s">
        <v>56</v>
      </c>
      <c r="B175" s="22">
        <f>('группа (1)'!B175+'группа (2)'!B175+'группа (3)'!B175+'группа (4)'!B175+'группа (5)'!B175+'группа (6)'!B175)/6</f>
        <v>3</v>
      </c>
    </row>
    <row r="176" spans="1:2" ht="31.5">
      <c r="A176" s="21" t="s">
        <v>57</v>
      </c>
      <c r="B176" s="22">
        <f>('группа (1)'!B176+'группа (2)'!B176+'группа (3)'!B176+'группа (4)'!B176+'группа (5)'!B176+'группа (6)'!B176)/6</f>
        <v>3</v>
      </c>
    </row>
    <row r="177" spans="1:2" ht="31.5">
      <c r="A177" s="21" t="s">
        <v>58</v>
      </c>
      <c r="B177" s="22">
        <f>('группа (1)'!B177+'группа (2)'!B177+'группа (3)'!B177+'группа (4)'!B177+'группа (5)'!B177+'группа (6)'!B177)/6</f>
        <v>3</v>
      </c>
    </row>
    <row r="178" spans="1:2" ht="47.25">
      <c r="A178" s="21" t="s">
        <v>106</v>
      </c>
      <c r="B178" s="22">
        <f>('группа (1)'!B178+'группа (2)'!B178+'группа (3)'!B178+'группа (4)'!B178+'группа (5)'!B178+'группа (6)'!B178)/6</f>
        <v>3</v>
      </c>
    </row>
    <row r="179" spans="1:2" ht="31.5">
      <c r="A179" s="21" t="s">
        <v>107</v>
      </c>
      <c r="B179" s="22">
        <f>('группа (1)'!B179+'группа (2)'!B179+'группа (3)'!B179+'группа (4)'!B179+'группа (5)'!B179+'группа (6)'!B179)/6</f>
        <v>3</v>
      </c>
    </row>
    <row r="180" spans="1:2" ht="47.25">
      <c r="A180" s="21" t="s">
        <v>108</v>
      </c>
      <c r="B180" s="22">
        <f>('группа (1)'!B180+'группа (2)'!B180+'группа (3)'!B180+'группа (4)'!B180+'группа (5)'!B180+'группа (6)'!B180)/6</f>
        <v>3</v>
      </c>
    </row>
    <row r="181" spans="1:2" ht="78.75">
      <c r="A181" s="21" t="s">
        <v>109</v>
      </c>
      <c r="B181" s="22">
        <f>('группа (1)'!B181+'группа (2)'!B181+'группа (3)'!B181+'группа (4)'!B181+'группа (5)'!B181+'группа (6)'!B181)/6</f>
        <v>3</v>
      </c>
    </row>
    <row r="182" spans="1:2" ht="15">
      <c r="A182" s="57" t="s">
        <v>416</v>
      </c>
      <c r="B182" s="41">
        <f>AVERAGE(B183:B185)</f>
        <v>2.9444444444444446</v>
      </c>
    </row>
    <row r="183" spans="1:2" ht="15.75">
      <c r="A183" s="21" t="s">
        <v>418</v>
      </c>
      <c r="B183" s="22">
        <f>('группа (1)'!B183+'группа (2)'!B183+'группа (3)'!B183+'группа (4)'!B183+'группа (5)'!B183+'группа (6)'!B183)/6</f>
        <v>3</v>
      </c>
    </row>
    <row r="184" spans="1:2" ht="31.5">
      <c r="A184" s="21" t="s">
        <v>419</v>
      </c>
      <c r="B184" s="22">
        <f>('группа (1)'!B184+'группа (2)'!B184+'группа (3)'!B184+'группа (4)'!B184+'группа (5)'!B184+'группа (6)'!B184)/6</f>
        <v>2.8333333333333335</v>
      </c>
    </row>
    <row r="185" spans="1:2" ht="39" customHeight="1">
      <c r="A185" s="21" t="s">
        <v>420</v>
      </c>
      <c r="B185" s="22">
        <f>('группа (1)'!B185+'группа (2)'!B185+'группа (3)'!B185+'группа (4)'!B185+'группа (5)'!B185+'группа (6)'!B185)/6</f>
        <v>3</v>
      </c>
    </row>
    <row r="186" spans="1:2" ht="15.75">
      <c r="A186" s="53" t="s">
        <v>428</v>
      </c>
      <c r="B186" s="41">
        <f>AVERAGE(B187:B189)</f>
        <v>3</v>
      </c>
    </row>
    <row r="187" spans="1:2" ht="31.5">
      <c r="A187" s="45" t="s">
        <v>392</v>
      </c>
      <c r="B187" s="22">
        <f>('группа (1)'!B187+'группа (2)'!B187+'группа (3)'!B187+'группа (4)'!B187+'группа (5)'!B187+'группа (6)'!B187)/6</f>
        <v>3</v>
      </c>
    </row>
    <row r="188" spans="1:2" ht="30.75" customHeight="1">
      <c r="A188" s="45" t="s">
        <v>372</v>
      </c>
      <c r="B188" s="22">
        <f>('группа (1)'!B188+'группа (2)'!B188+'группа (3)'!B188+'группа (4)'!B188+'группа (5)'!B188+'группа (6)'!B188)/6</f>
        <v>3</v>
      </c>
    </row>
    <row r="189" spans="1:2" ht="31.5">
      <c r="A189" s="45" t="s">
        <v>373</v>
      </c>
      <c r="B189" s="22">
        <f>('группа (1)'!B189+'группа (2)'!B189+'группа (3)'!B189+'группа (4)'!B189+'группа (5)'!B189+'группа (6)'!B189)/6</f>
        <v>3</v>
      </c>
    </row>
    <row r="190" spans="1:2" ht="31.5">
      <c r="A190" s="58" t="s">
        <v>427</v>
      </c>
      <c r="B190" s="59">
        <f>(B186+B182+B169+B152+B145+B123+B116)/7</f>
        <v>2.841057256235828</v>
      </c>
    </row>
    <row r="191" spans="1:2" ht="37.5">
      <c r="A191" s="42" t="s">
        <v>59</v>
      </c>
      <c r="B191" s="42"/>
    </row>
    <row r="192" spans="1:2" ht="63">
      <c r="A192" s="21" t="s">
        <v>60</v>
      </c>
      <c r="B192" s="22">
        <f>('группа (1)'!B192+'группа (2)'!B192+'группа (3)'!B192+'группа (4)'!B192+'группа (5)'!B192+'группа (6)'!B192)/6</f>
        <v>2.8333333333333335</v>
      </c>
    </row>
    <row r="193" spans="1:2" ht="126">
      <c r="A193" s="21" t="s">
        <v>111</v>
      </c>
      <c r="B193" s="22">
        <f>('группа (1)'!B193+'группа (2)'!B193+'группа (3)'!B193+'группа (4)'!B193+'группа (5)'!B193+'группа (6)'!B193)/6</f>
        <v>2.1666666666666665</v>
      </c>
    </row>
    <row r="194" spans="1:2" ht="15.75">
      <c r="A194" s="21" t="s">
        <v>110</v>
      </c>
      <c r="B194" s="22">
        <f>('группа (1)'!B194+'группа (2)'!B194+'группа (3)'!B194+'группа (4)'!B194+'группа (5)'!B194+'группа (6)'!B194)/6</f>
        <v>2.1666666666666665</v>
      </c>
    </row>
    <row r="195" spans="1:2" ht="47.25">
      <c r="A195" s="21" t="s">
        <v>228</v>
      </c>
      <c r="B195" s="22">
        <f>('группа (1)'!B195+'группа (2)'!B195+'группа (3)'!B195+'группа (4)'!B195+'группа (5)'!B195+'группа (6)'!B195)/6</f>
        <v>2.6666666666666665</v>
      </c>
    </row>
    <row r="196" spans="1:2" ht="31.5">
      <c r="A196" s="52" t="s">
        <v>417</v>
      </c>
      <c r="B196" s="39">
        <f>AVERAGE(B192:B195)</f>
        <v>2.458333333333333</v>
      </c>
    </row>
    <row r="197" spans="1:2" ht="37.5">
      <c r="A197" s="42" t="s">
        <v>77</v>
      </c>
      <c r="B197" s="42"/>
    </row>
    <row r="198" spans="1:2" ht="78.75">
      <c r="A198" s="20" t="s">
        <v>335</v>
      </c>
      <c r="B198" s="22">
        <f>('группа (1)'!B198+'группа (2)'!B198+'группа (3)'!B198+'группа (4)'!B198+'группа (5)'!B198+'группа (6)'!B198)/6</f>
        <v>1.3333333333333333</v>
      </c>
    </row>
    <row r="199" spans="1:2" ht="63">
      <c r="A199" s="20" t="s">
        <v>336</v>
      </c>
      <c r="B199" s="22">
        <f>('группа (1)'!B199+'группа (2)'!B199+'группа (3)'!B199+'группа (4)'!B199+'группа (5)'!B199+'группа (6)'!B199)/6</f>
        <v>1.8333333333333333</v>
      </c>
    </row>
    <row r="200" spans="1:2" ht="47.25">
      <c r="A200" s="20" t="s">
        <v>337</v>
      </c>
      <c r="B200" s="22">
        <f>('группа (1)'!B200+'группа (2)'!B200+'группа (3)'!B200+'группа (4)'!B200+'группа (5)'!B200+'группа (6)'!B200)/6</f>
        <v>3</v>
      </c>
    </row>
    <row r="201" spans="1:2" ht="63">
      <c r="A201" s="20" t="s">
        <v>338</v>
      </c>
      <c r="B201" s="22">
        <f>('группа (1)'!B201+'группа (2)'!B201+'группа (3)'!B201+'группа (4)'!B201+'группа (5)'!B201+'группа (6)'!B201)/6</f>
        <v>2.5</v>
      </c>
    </row>
    <row r="202" spans="1:2" ht="63">
      <c r="A202" s="20" t="s">
        <v>339</v>
      </c>
      <c r="B202" s="22">
        <f>('группа (1)'!B202+'группа (2)'!B202+'группа (3)'!B202+'группа (4)'!B202+'группа (5)'!B202+'группа (6)'!B202)/6</f>
        <v>1.8333333333333333</v>
      </c>
    </row>
    <row r="203" spans="1:2" ht="78.75">
      <c r="A203" s="20" t="s">
        <v>340</v>
      </c>
      <c r="B203" s="22">
        <f>('группа (1)'!B203+'группа (2)'!B203+'группа (3)'!B203+'группа (4)'!B203+'группа (5)'!B203+'группа (6)'!B203)/6</f>
        <v>2</v>
      </c>
    </row>
    <row r="204" spans="1:2" ht="94.5">
      <c r="A204" s="20" t="s">
        <v>341</v>
      </c>
      <c r="B204" s="22">
        <f>('группа (1)'!B204+'группа (2)'!B204+'группа (3)'!B204+'группа (4)'!B204+'группа (5)'!B204+'группа (6)'!B204)/6</f>
        <v>2.8333333333333335</v>
      </c>
    </row>
    <row r="205" spans="1:2" ht="94.5">
      <c r="A205" s="20" t="s">
        <v>342</v>
      </c>
      <c r="B205" s="22">
        <f>('группа (1)'!B205+'группа (2)'!B205+'группа (3)'!B205+'группа (4)'!B205+'группа (5)'!B205+'группа (6)'!B205)/6</f>
        <v>3</v>
      </c>
    </row>
    <row r="206" spans="1:2" ht="78.75">
      <c r="A206" s="20" t="s">
        <v>343</v>
      </c>
      <c r="B206" s="22">
        <f>('группа (1)'!B206+'группа (2)'!B206+'группа (3)'!B206+'группа (4)'!B206+'группа (5)'!B206+'группа (6)'!B206)/6</f>
        <v>2.1666666666666665</v>
      </c>
    </row>
    <row r="207" spans="1:2" ht="78.75">
      <c r="A207" s="20" t="s">
        <v>350</v>
      </c>
      <c r="B207" s="22">
        <f>('группа (1)'!B207+'группа (2)'!B207+'группа (3)'!B207+'группа (4)'!B207+'группа (5)'!B207+'группа (6)'!B207)/6</f>
        <v>2.5</v>
      </c>
    </row>
    <row r="208" spans="1:2" ht="63">
      <c r="A208" s="20" t="s">
        <v>344</v>
      </c>
      <c r="B208" s="22">
        <f>('группа (1)'!B208+'группа (2)'!B208+'группа (3)'!B208+'группа (4)'!B208+'группа (5)'!B208+'группа (6)'!B208)/6</f>
        <v>2.1666666666666665</v>
      </c>
    </row>
    <row r="209" spans="1:2" ht="47.25">
      <c r="A209" s="20" t="s">
        <v>345</v>
      </c>
      <c r="B209" s="22">
        <f>('группа (1)'!B209+'группа (2)'!B209+'группа (3)'!B209+'группа (4)'!B209+'группа (5)'!B209+'группа (6)'!B209)/6</f>
        <v>2</v>
      </c>
    </row>
    <row r="210" spans="1:2" ht="94.5">
      <c r="A210" s="20" t="s">
        <v>349</v>
      </c>
      <c r="B210" s="22">
        <f>('группа (1)'!B210+'группа (2)'!B210+'группа (3)'!B210+'группа (4)'!B210+'группа (5)'!B210+'группа (6)'!B210)/6</f>
        <v>2.6666666666666665</v>
      </c>
    </row>
    <row r="211" spans="1:2" ht="63">
      <c r="A211" s="20" t="s">
        <v>346</v>
      </c>
      <c r="B211" s="22">
        <f>('группа (1)'!B211+'группа (2)'!B211+'группа (3)'!B211+'группа (4)'!B211+'группа (5)'!B211+'группа (6)'!B211)/6</f>
        <v>3</v>
      </c>
    </row>
    <row r="212" spans="1:2" ht="63">
      <c r="A212" s="20" t="s">
        <v>347</v>
      </c>
      <c r="B212" s="22">
        <f>('группа (1)'!B212+'группа (2)'!B212+'группа (3)'!B212+'группа (4)'!B212+'группа (5)'!B212+'группа (6)'!B212)/6</f>
        <v>2.6666666666666665</v>
      </c>
    </row>
    <row r="213" spans="1:2" ht="47.25">
      <c r="A213" s="20" t="s">
        <v>348</v>
      </c>
      <c r="B213" s="22">
        <f>('группа (1)'!B213+'группа (2)'!B213+'группа (3)'!B213+'группа (4)'!B213+'группа (5)'!B213+'группа (6)'!B213)/6</f>
        <v>2</v>
      </c>
    </row>
    <row r="214" spans="1:2" ht="63">
      <c r="A214" s="20" t="s">
        <v>351</v>
      </c>
      <c r="B214" s="22">
        <f>('группа (1)'!B214+'группа (2)'!B214+'группа (3)'!B214+'группа (4)'!B214+'группа (5)'!B214+'группа (6)'!B214)/6</f>
        <v>2</v>
      </c>
    </row>
    <row r="215" spans="1:2" ht="78.75">
      <c r="A215" s="20" t="s">
        <v>352</v>
      </c>
      <c r="B215" s="22">
        <f>('группа (1)'!B215+'группа (2)'!B215+'группа (3)'!B215+'группа (4)'!B215+'группа (5)'!B215+'группа (6)'!B215)/6</f>
        <v>2.6666666666666665</v>
      </c>
    </row>
    <row r="216" spans="1:2" ht="78.75">
      <c r="A216" s="20" t="s">
        <v>353</v>
      </c>
      <c r="B216" s="22">
        <f>('группа (1)'!B216+'группа (2)'!B216+'группа (3)'!B216+'группа (4)'!B216+'группа (5)'!B216+'группа (6)'!B216)/6</f>
        <v>2.6666666666666665</v>
      </c>
    </row>
    <row r="217" spans="1:2" ht="141.75">
      <c r="A217" s="20" t="s">
        <v>354</v>
      </c>
      <c r="B217" s="22">
        <f>('группа (1)'!B217+'группа (2)'!B217+'группа (3)'!B217+'группа (4)'!B217+'группа (5)'!B217+'группа (6)'!B217)/6</f>
        <v>2</v>
      </c>
    </row>
    <row r="218" spans="1:2" ht="63">
      <c r="A218" s="20" t="s">
        <v>355</v>
      </c>
      <c r="B218" s="22">
        <f>('группа (1)'!B218+'группа (2)'!B218+'группа (3)'!B218+'группа (4)'!B218+'группа (5)'!B218+'группа (6)'!B218)/6</f>
        <v>1.6666666666666667</v>
      </c>
    </row>
    <row r="219" spans="1:2" ht="31.5">
      <c r="A219" s="52" t="s">
        <v>117</v>
      </c>
      <c r="B219" s="51">
        <f>AVERAGE(B198:B218)</f>
        <v>2.3095238095238093</v>
      </c>
    </row>
    <row r="220" spans="1:2" ht="18.75">
      <c r="A220" s="42" t="s">
        <v>132</v>
      </c>
      <c r="B220" s="42"/>
    </row>
    <row r="221" spans="1:2" ht="31.5">
      <c r="A221" s="20" t="s">
        <v>133</v>
      </c>
      <c r="B221" s="22">
        <f>('группа (1)'!B221+'группа (2)'!B221+'группа (3)'!B221+'группа (4)'!B221+'группа (5)'!B221+'группа (6)'!B221)/6</f>
        <v>3</v>
      </c>
    </row>
    <row r="222" spans="1:2" ht="31.5">
      <c r="A222" s="20" t="s">
        <v>134</v>
      </c>
      <c r="B222" s="22">
        <f>('группа (1)'!B222+'группа (2)'!B222+'группа (3)'!B222+'группа (4)'!B222+'группа (5)'!B222+'группа (6)'!B222)/6</f>
        <v>3</v>
      </c>
    </row>
    <row r="223" spans="1:2" ht="31.5">
      <c r="A223" s="20" t="s">
        <v>135</v>
      </c>
      <c r="B223" s="22">
        <f>('группа (1)'!B223+'группа (2)'!B223+'группа (3)'!B223+'группа (4)'!B223+'группа (5)'!B223+'группа (6)'!B223)/6</f>
        <v>3</v>
      </c>
    </row>
    <row r="224" spans="1:2" ht="47.25">
      <c r="A224" s="20" t="s">
        <v>136</v>
      </c>
      <c r="B224" s="22">
        <f>('группа (1)'!B224+'группа (2)'!B224+'группа (3)'!B224+'группа (4)'!B224+'группа (5)'!B224+'группа (6)'!B224)/6</f>
        <v>3</v>
      </c>
    </row>
    <row r="225" spans="1:2" ht="31.5">
      <c r="A225" s="20" t="s">
        <v>137</v>
      </c>
      <c r="B225" s="22">
        <f>('группа (1)'!B225+'группа (2)'!B225+'группа (3)'!B225+'группа (4)'!B225+'группа (5)'!B225+'группа (6)'!B225)/6</f>
        <v>3</v>
      </c>
    </row>
    <row r="226" spans="1:2" ht="15.75">
      <c r="A226" s="20" t="s">
        <v>138</v>
      </c>
      <c r="B226" s="22">
        <f>('группа (1)'!B226+'группа (2)'!B226+'группа (3)'!B226+'группа (4)'!B226+'группа (5)'!B226+'группа (6)'!B226)/6</f>
        <v>3</v>
      </c>
    </row>
    <row r="227" spans="1:2" ht="15.75">
      <c r="A227" s="20" t="s">
        <v>118</v>
      </c>
      <c r="B227" s="22">
        <f>('группа (1)'!B227+'группа (2)'!B227+'группа (3)'!B227+'группа (4)'!B227+'группа (5)'!B227+'группа (6)'!B227)/6</f>
        <v>3</v>
      </c>
    </row>
    <row r="228" spans="1:2" ht="15.75">
      <c r="A228" s="20" t="s">
        <v>139</v>
      </c>
      <c r="B228" s="22">
        <f>('группа (1)'!B228+'группа (2)'!B228+'группа (3)'!B228+'группа (4)'!B228+'группа (5)'!B228+'группа (6)'!B228)/6</f>
        <v>3</v>
      </c>
    </row>
    <row r="229" spans="1:2" ht="15.75">
      <c r="A229" s="20" t="s">
        <v>140</v>
      </c>
      <c r="B229" s="22">
        <f>('группа (1)'!B229+'группа (2)'!B229+'группа (3)'!B229+'группа (4)'!B229+'группа (5)'!B229+'группа (6)'!B229)/6</f>
        <v>3</v>
      </c>
    </row>
    <row r="230" spans="1:2" ht="63">
      <c r="A230" s="20" t="s">
        <v>119</v>
      </c>
      <c r="B230" s="22">
        <f>('группа (1)'!B230+'группа (2)'!B230+'группа (3)'!B230+'группа (4)'!B230+'группа (5)'!B230+'группа (6)'!B230)/6</f>
        <v>1.6666666666666667</v>
      </c>
    </row>
    <row r="231" spans="1:2" ht="31.5">
      <c r="A231" s="52" t="s">
        <v>222</v>
      </c>
      <c r="B231" s="51">
        <f>AVERAGE(B221:B230)</f>
        <v>2.8666666666666667</v>
      </c>
    </row>
    <row r="232" spans="1:2" ht="18.75">
      <c r="A232" s="42" t="s">
        <v>181</v>
      </c>
      <c r="B232" s="42"/>
    </row>
    <row r="233" spans="1:2" ht="47.25">
      <c r="A233" s="20" t="s">
        <v>182</v>
      </c>
      <c r="B233" s="22">
        <f>('группа (1)'!B233+'группа (2)'!B233+'группа (3)'!B233+'группа (4)'!B233+'группа (5)'!B233+'группа (6)'!B233)/6</f>
        <v>3</v>
      </c>
    </row>
    <row r="234" spans="1:2" ht="47.25">
      <c r="A234" s="20" t="s">
        <v>1</v>
      </c>
      <c r="B234" s="22">
        <f>('группа (1)'!B234+'группа (2)'!B234+'группа (3)'!B234+'группа (4)'!B234+'группа (5)'!B234+'группа (6)'!B234)/6</f>
        <v>2.6666666666666665</v>
      </c>
    </row>
    <row r="235" spans="1:2" ht="47.25">
      <c r="A235" s="20" t="s">
        <v>2</v>
      </c>
      <c r="B235" s="22">
        <f>('группа (1)'!B235+'группа (2)'!B235+'группа (3)'!B235+'группа (4)'!B235+'группа (5)'!B235+'группа (6)'!B235)/6</f>
        <v>2.6666666666666665</v>
      </c>
    </row>
    <row r="236" spans="1:2" ht="15.75">
      <c r="A236" s="20" t="s">
        <v>3</v>
      </c>
      <c r="B236" s="22">
        <f>('группа (1)'!B236+'группа (2)'!B236+'группа (3)'!B236+'группа (4)'!B236+'группа (5)'!B236+'группа (6)'!B236)/6</f>
        <v>2.8333333333333335</v>
      </c>
    </row>
    <row r="237" spans="1:2" ht="78.75">
      <c r="A237" s="20" t="s">
        <v>183</v>
      </c>
      <c r="B237" s="22">
        <f>('группа (1)'!B237+'группа (2)'!B237+'группа (3)'!B237+'группа (4)'!B237+'группа (5)'!B237+'группа (6)'!B237)/6</f>
        <v>2.3333333333333335</v>
      </c>
    </row>
    <row r="238" spans="1:2" ht="31.5">
      <c r="A238" s="52" t="s">
        <v>216</v>
      </c>
      <c r="B238" s="51">
        <f>AVERAGE(B233:B237)</f>
        <v>2.7</v>
      </c>
    </row>
  </sheetData>
  <sheetProtection/>
  <mergeCells count="4">
    <mergeCell ref="A1:B1"/>
    <mergeCell ref="A3:B3"/>
    <mergeCell ref="A4:B4"/>
    <mergeCell ref="A8:B8"/>
  </mergeCells>
  <printOptions/>
  <pageMargins left="0.7" right="0.7" top="0.75" bottom="0.75" header="0.3" footer="0.3"/>
  <pageSetup horizontalDpi="600" verticalDpi="600" orientation="portrait" scale="75" r:id="rId1"/>
  <rowBreaks count="2" manualBreakCount="2">
    <brk id="173" max="1" man="1"/>
    <brk id="1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238"/>
  <sheetViews>
    <sheetView view="pageBreakPreview" zoomScale="80" zoomScaleSheetLayoutView="80" workbookViewId="0" topLeftCell="A232">
      <selection activeCell="G237" sqref="G237"/>
    </sheetView>
  </sheetViews>
  <sheetFormatPr defaultColWidth="9.140625" defaultRowHeight="15"/>
  <cols>
    <col min="1" max="1" width="87.28125" style="0" customWidth="1"/>
    <col min="2" max="2" width="28.140625" style="0" customWidth="1"/>
    <col min="3" max="3" width="2.421875" style="0" customWidth="1"/>
  </cols>
  <sheetData>
    <row r="1" spans="1:2" ht="18.75">
      <c r="A1" s="90" t="s">
        <v>251</v>
      </c>
      <c r="B1" s="90"/>
    </row>
    <row r="2" ht="6" customHeight="1">
      <c r="A2" s="2"/>
    </row>
    <row r="3" spans="1:2" ht="18" customHeight="1">
      <c r="A3" s="90" t="s">
        <v>280</v>
      </c>
      <c r="B3" s="90"/>
    </row>
    <row r="4" spans="1:2" ht="22.5">
      <c r="A4" s="116" t="s">
        <v>281</v>
      </c>
      <c r="B4" s="116"/>
    </row>
    <row r="5" spans="1:2" ht="30" customHeight="1">
      <c r="A5" s="28" t="s">
        <v>442</v>
      </c>
      <c r="B5" s="29"/>
    </row>
    <row r="6" spans="1:2" ht="30" customHeight="1">
      <c r="A6" s="27" t="s">
        <v>443</v>
      </c>
      <c r="B6" s="30"/>
    </row>
    <row r="7" spans="1:2" ht="30" customHeight="1">
      <c r="A7" s="26" t="s">
        <v>444</v>
      </c>
      <c r="B7" s="31"/>
    </row>
    <row r="8" spans="1:2" ht="18.75">
      <c r="A8" s="100" t="s">
        <v>227</v>
      </c>
      <c r="B8" s="101"/>
    </row>
    <row r="9" spans="1:2" ht="18.75">
      <c r="A9" s="42" t="s">
        <v>253</v>
      </c>
      <c r="B9" s="42"/>
    </row>
    <row r="10" spans="1:2" ht="141.75">
      <c r="A10" s="8" t="s">
        <v>235</v>
      </c>
      <c r="B10" s="13" t="s">
        <v>236</v>
      </c>
    </row>
    <row r="11" spans="1:2" ht="15.75">
      <c r="A11" s="53" t="s">
        <v>359</v>
      </c>
      <c r="B11" s="41">
        <f>AVERAGE(B12:B14)</f>
        <v>2</v>
      </c>
    </row>
    <row r="12" spans="1:2" ht="31.5">
      <c r="A12" s="45" t="s">
        <v>364</v>
      </c>
      <c r="B12" s="22">
        <v>2</v>
      </c>
    </row>
    <row r="13" spans="1:2" ht="47.25">
      <c r="A13" s="60" t="s">
        <v>260</v>
      </c>
      <c r="B13" s="22">
        <v>2</v>
      </c>
    </row>
    <row r="14" spans="1:2" ht="15.75">
      <c r="A14" s="60" t="s">
        <v>263</v>
      </c>
      <c r="B14" s="22">
        <v>2</v>
      </c>
    </row>
    <row r="15" spans="1:2" ht="15.75">
      <c r="A15" s="61" t="s">
        <v>360</v>
      </c>
      <c r="B15" s="62">
        <f>AVERAGE(B16:B20)</f>
        <v>2.2</v>
      </c>
    </row>
    <row r="16" spans="1:2" ht="47.25">
      <c r="A16" s="45" t="s">
        <v>365</v>
      </c>
      <c r="B16" s="22">
        <v>2</v>
      </c>
    </row>
    <row r="17" spans="1:2" ht="47.25">
      <c r="A17" s="45" t="s">
        <v>366</v>
      </c>
      <c r="B17" s="22">
        <v>2</v>
      </c>
    </row>
    <row r="18" spans="1:2" ht="31.5">
      <c r="A18" s="45" t="s">
        <v>367</v>
      </c>
      <c r="B18" s="22">
        <v>2</v>
      </c>
    </row>
    <row r="19" spans="1:2" ht="47.25">
      <c r="A19" s="45" t="s">
        <v>368</v>
      </c>
      <c r="B19" s="22">
        <v>2</v>
      </c>
    </row>
    <row r="20" spans="1:2" ht="31.5">
      <c r="A20" s="45" t="s">
        <v>369</v>
      </c>
      <c r="B20" s="22">
        <v>3</v>
      </c>
    </row>
    <row r="21" spans="1:2" ht="15.75">
      <c r="A21" s="61" t="s">
        <v>361</v>
      </c>
      <c r="B21" s="62">
        <f>AVERAGE(B22:B24)</f>
        <v>2</v>
      </c>
    </row>
    <row r="22" spans="1:2" ht="47.25">
      <c r="A22" s="60" t="s">
        <v>254</v>
      </c>
      <c r="B22" s="22">
        <v>2</v>
      </c>
    </row>
    <row r="23" spans="1:2" ht="47.25">
      <c r="A23" s="60" t="s">
        <v>255</v>
      </c>
      <c r="B23" s="22">
        <v>2</v>
      </c>
    </row>
    <row r="24" spans="1:2" ht="47.25">
      <c r="A24" s="60" t="s">
        <v>256</v>
      </c>
      <c r="B24" s="22">
        <v>2</v>
      </c>
    </row>
    <row r="25" spans="1:2" ht="15.75">
      <c r="A25" s="53" t="s">
        <v>362</v>
      </c>
      <c r="B25" s="41">
        <f>AVERAGE(B26:B31)</f>
        <v>3</v>
      </c>
    </row>
    <row r="26" spans="1:2" ht="31.5">
      <c r="A26" s="45" t="s">
        <v>363</v>
      </c>
      <c r="B26" s="22">
        <v>3</v>
      </c>
    </row>
    <row r="27" spans="1:2" ht="47.25">
      <c r="A27" s="60" t="s">
        <v>257</v>
      </c>
      <c r="B27" s="22">
        <v>3</v>
      </c>
    </row>
    <row r="28" spans="1:2" ht="47.25">
      <c r="A28" s="60" t="s">
        <v>258</v>
      </c>
      <c r="B28" s="22">
        <v>3</v>
      </c>
    </row>
    <row r="29" spans="1:2" ht="63">
      <c r="A29" s="60" t="s">
        <v>259</v>
      </c>
      <c r="B29" s="22">
        <v>3</v>
      </c>
    </row>
    <row r="30" spans="1:2" ht="47.25">
      <c r="A30" s="60" t="s">
        <v>261</v>
      </c>
      <c r="B30" s="22">
        <v>3</v>
      </c>
    </row>
    <row r="31" spans="1:2" ht="15.75">
      <c r="A31" s="60" t="s">
        <v>262</v>
      </c>
      <c r="B31" s="22">
        <v>3</v>
      </c>
    </row>
    <row r="32" spans="1:2" ht="15.75">
      <c r="A32" s="53" t="s">
        <v>370</v>
      </c>
      <c r="B32" s="41">
        <f>AVERAGE(B33:B35)</f>
        <v>2.6666666666666665</v>
      </c>
    </row>
    <row r="33" spans="1:2" ht="31.5">
      <c r="A33" s="45" t="s">
        <v>371</v>
      </c>
      <c r="B33" s="22">
        <v>2</v>
      </c>
    </row>
    <row r="34" spans="1:2" ht="31.5" customHeight="1">
      <c r="A34" s="45" t="s">
        <v>372</v>
      </c>
      <c r="B34" s="22">
        <v>3</v>
      </c>
    </row>
    <row r="35" spans="1:2" ht="31.5">
      <c r="A35" s="45" t="s">
        <v>373</v>
      </c>
      <c r="B35" s="22">
        <v>3</v>
      </c>
    </row>
    <row r="36" spans="1:2" ht="31.5">
      <c r="A36" s="55" t="s">
        <v>221</v>
      </c>
      <c r="B36" s="51">
        <f>(B32+B25+B21+B15+B11)/5</f>
        <v>2.3733333333333335</v>
      </c>
    </row>
    <row r="37" spans="1:2" ht="18.75">
      <c r="A37" s="56" t="s">
        <v>265</v>
      </c>
      <c r="B37" s="56"/>
    </row>
    <row r="38" spans="1:2" ht="15.75">
      <c r="A38" s="53" t="s">
        <v>374</v>
      </c>
      <c r="B38" s="41">
        <f>AVERAGE(B39:B41)</f>
        <v>3</v>
      </c>
    </row>
    <row r="39" spans="1:2" ht="46.5" customHeight="1">
      <c r="A39" s="4" t="s">
        <v>88</v>
      </c>
      <c r="B39" s="22">
        <v>3</v>
      </c>
    </row>
    <row r="40" spans="1:2" ht="31.5">
      <c r="A40" s="4" t="s">
        <v>85</v>
      </c>
      <c r="B40" s="22">
        <v>3</v>
      </c>
    </row>
    <row r="41" spans="1:2" ht="47.25">
      <c r="A41" s="4" t="s">
        <v>86</v>
      </c>
      <c r="B41" s="22">
        <v>3</v>
      </c>
    </row>
    <row r="42" spans="1:2" ht="15.75">
      <c r="A42" s="53" t="s">
        <v>375</v>
      </c>
      <c r="B42" s="41">
        <f>AVERAGE(B43:B44)</f>
        <v>1</v>
      </c>
    </row>
    <row r="43" spans="1:2" ht="31.5">
      <c r="A43" s="4" t="s">
        <v>382</v>
      </c>
      <c r="B43" s="22">
        <v>1</v>
      </c>
    </row>
    <row r="44" spans="1:2" ht="47.25">
      <c r="A44" s="4" t="s">
        <v>383</v>
      </c>
      <c r="B44" s="22">
        <v>1</v>
      </c>
    </row>
    <row r="45" spans="1:2" ht="15.75">
      <c r="A45" s="53" t="s">
        <v>376</v>
      </c>
      <c r="B45" s="41">
        <f>AVERAGE(B46:B48)</f>
        <v>2.6666666666666665</v>
      </c>
    </row>
    <row r="46" spans="1:2" ht="47.25">
      <c r="A46" s="4" t="s">
        <v>266</v>
      </c>
      <c r="B46" s="22">
        <v>3</v>
      </c>
    </row>
    <row r="47" spans="1:2" ht="63">
      <c r="A47" s="4" t="s">
        <v>89</v>
      </c>
      <c r="B47" s="22">
        <v>3</v>
      </c>
    </row>
    <row r="48" spans="1:2" ht="78.75">
      <c r="A48" s="4" t="s">
        <v>384</v>
      </c>
      <c r="B48" s="22">
        <v>2</v>
      </c>
    </row>
    <row r="49" spans="1:2" ht="15.75">
      <c r="A49" s="53" t="s">
        <v>377</v>
      </c>
      <c r="B49" s="41">
        <f>AVERAGE(B50:B54)</f>
        <v>2.2</v>
      </c>
    </row>
    <row r="50" spans="1:2" ht="47.25">
      <c r="A50" s="4" t="s">
        <v>380</v>
      </c>
      <c r="B50" s="22">
        <v>3</v>
      </c>
    </row>
    <row r="51" spans="1:2" ht="47.25">
      <c r="A51" s="4" t="s">
        <v>83</v>
      </c>
      <c r="B51" s="22">
        <v>3</v>
      </c>
    </row>
    <row r="52" spans="1:2" ht="33" customHeight="1">
      <c r="A52" s="4" t="s">
        <v>381</v>
      </c>
      <c r="B52" s="22">
        <v>1</v>
      </c>
    </row>
    <row r="53" spans="1:2" ht="47.25">
      <c r="A53" s="4" t="s">
        <v>268</v>
      </c>
      <c r="B53" s="22">
        <v>2</v>
      </c>
    </row>
    <row r="54" spans="1:2" ht="47.25">
      <c r="A54" s="4" t="s">
        <v>84</v>
      </c>
      <c r="B54" s="22">
        <v>2</v>
      </c>
    </row>
    <row r="55" spans="1:2" ht="15.75">
      <c r="A55" s="53" t="s">
        <v>378</v>
      </c>
      <c r="B55" s="41">
        <f>AVERAGE(B56:B58)</f>
        <v>3</v>
      </c>
    </row>
    <row r="56" spans="1:2" ht="47.25">
      <c r="A56" s="4" t="s">
        <v>87</v>
      </c>
      <c r="B56" s="22">
        <v>3</v>
      </c>
    </row>
    <row r="57" spans="1:2" ht="37.5" customHeight="1">
      <c r="A57" s="4" t="s">
        <v>267</v>
      </c>
      <c r="B57" s="22">
        <v>3</v>
      </c>
    </row>
    <row r="58" spans="1:2" ht="47.25">
      <c r="A58" s="4" t="s">
        <v>385</v>
      </c>
      <c r="B58" s="22">
        <v>3</v>
      </c>
    </row>
    <row r="59" spans="1:2" ht="15.75">
      <c r="A59" s="53" t="s">
        <v>379</v>
      </c>
      <c r="B59" s="41">
        <f>AVERAGE(B60:B61)</f>
        <v>2.5</v>
      </c>
    </row>
    <row r="60" spans="1:2" ht="47.25">
      <c r="A60" s="4" t="s">
        <v>90</v>
      </c>
      <c r="B60" s="22">
        <v>2</v>
      </c>
    </row>
    <row r="61" spans="1:2" ht="15.75">
      <c r="A61" s="4" t="s">
        <v>270</v>
      </c>
      <c r="B61" s="22">
        <v>3</v>
      </c>
    </row>
    <row r="62" spans="1:2" ht="15.75">
      <c r="A62" s="53" t="s">
        <v>390</v>
      </c>
      <c r="B62" s="41">
        <f>AVERAGE(B63:B65)</f>
        <v>2.6666666666666665</v>
      </c>
    </row>
    <row r="63" spans="1:2" ht="31.5">
      <c r="A63" s="45" t="s">
        <v>393</v>
      </c>
      <c r="B63" s="22">
        <v>2</v>
      </c>
    </row>
    <row r="64" spans="1:2" ht="47.25">
      <c r="A64" s="45" t="s">
        <v>372</v>
      </c>
      <c r="B64" s="22">
        <v>3</v>
      </c>
    </row>
    <row r="65" spans="1:2" ht="31.5">
      <c r="A65" s="45" t="s">
        <v>373</v>
      </c>
      <c r="B65" s="22">
        <v>3</v>
      </c>
    </row>
    <row r="66" spans="1:2" ht="31.5">
      <c r="A66" s="55" t="s">
        <v>117</v>
      </c>
      <c r="B66" s="51">
        <f>(B62+B59+B55+B49+B45+B42+B38)/7</f>
        <v>2.433333333333333</v>
      </c>
    </row>
    <row r="67" spans="1:2" ht="37.5">
      <c r="A67" s="56" t="s">
        <v>271</v>
      </c>
      <c r="B67" s="56">
        <v>4</v>
      </c>
    </row>
    <row r="68" spans="1:2" ht="15.75">
      <c r="A68" s="53" t="s">
        <v>386</v>
      </c>
      <c r="B68" s="41">
        <f>AVERAGE(B69:B74)</f>
        <v>3.1666666666666665</v>
      </c>
    </row>
    <row r="69" spans="1:2" ht="47.25">
      <c r="A69" s="4" t="s">
        <v>272</v>
      </c>
      <c r="B69" s="22">
        <v>4</v>
      </c>
    </row>
    <row r="70" spans="1:2" ht="63">
      <c r="A70" s="4" t="s">
        <v>277</v>
      </c>
      <c r="B70" s="22">
        <v>3</v>
      </c>
    </row>
    <row r="71" spans="1:2" ht="31.5">
      <c r="A71" s="4" t="s">
        <v>278</v>
      </c>
      <c r="B71" s="22">
        <v>3</v>
      </c>
    </row>
    <row r="72" spans="1:2" ht="63">
      <c r="A72" s="4" t="s">
        <v>91</v>
      </c>
      <c r="B72" s="22">
        <v>3</v>
      </c>
    </row>
    <row r="73" spans="1:2" ht="15.75">
      <c r="A73" s="4" t="s">
        <v>273</v>
      </c>
      <c r="B73" s="22">
        <v>3</v>
      </c>
    </row>
    <row r="74" spans="1:2" ht="31.5">
      <c r="A74" s="4" t="s">
        <v>274</v>
      </c>
      <c r="B74" s="22">
        <v>3</v>
      </c>
    </row>
    <row r="75" spans="1:2" ht="15.75">
      <c r="A75" s="53" t="s">
        <v>387</v>
      </c>
      <c r="B75" s="41">
        <f>AVERAGE(B76:B78)</f>
        <v>3</v>
      </c>
    </row>
    <row r="76" spans="1:2" ht="47.25">
      <c r="A76" s="6" t="s">
        <v>92</v>
      </c>
      <c r="B76" s="22">
        <v>3</v>
      </c>
    </row>
    <row r="77" spans="1:2" ht="63">
      <c r="A77" s="6" t="s">
        <v>395</v>
      </c>
      <c r="B77" s="22">
        <v>3</v>
      </c>
    </row>
    <row r="78" spans="1:2" ht="58.5" customHeight="1">
      <c r="A78" s="4" t="s">
        <v>394</v>
      </c>
      <c r="B78" s="22">
        <v>3</v>
      </c>
    </row>
    <row r="79" spans="1:2" ht="15.75">
      <c r="A79" s="53" t="s">
        <v>388</v>
      </c>
      <c r="B79" s="41">
        <f>AVERAGE(B80:B82)</f>
        <v>3</v>
      </c>
    </row>
    <row r="80" spans="1:2" ht="47.25">
      <c r="A80" s="4" t="s">
        <v>276</v>
      </c>
      <c r="B80" s="22">
        <v>3</v>
      </c>
    </row>
    <row r="81" spans="1:2" ht="31.5">
      <c r="A81" s="4" t="s">
        <v>275</v>
      </c>
      <c r="B81" s="22">
        <v>3</v>
      </c>
    </row>
    <row r="82" spans="1:2" ht="47.25">
      <c r="A82" s="4" t="s">
        <v>396</v>
      </c>
      <c r="B82" s="22">
        <v>3</v>
      </c>
    </row>
    <row r="83" spans="1:2" ht="15.75">
      <c r="A83" s="53" t="s">
        <v>389</v>
      </c>
      <c r="B83" s="41">
        <f>AVERAGE(B84:B85)</f>
        <v>3</v>
      </c>
    </row>
    <row r="84" spans="1:2" ht="63">
      <c r="A84" s="4" t="s">
        <v>93</v>
      </c>
      <c r="B84" s="22">
        <v>3</v>
      </c>
    </row>
    <row r="85" spans="1:2" ht="47.25">
      <c r="A85" s="4" t="s">
        <v>397</v>
      </c>
      <c r="B85" s="22">
        <v>3</v>
      </c>
    </row>
    <row r="86" spans="1:2" ht="15.75">
      <c r="A86" s="53" t="s">
        <v>391</v>
      </c>
      <c r="B86" s="41">
        <f>AVERAGE(B87:B89)</f>
        <v>3</v>
      </c>
    </row>
    <row r="87" spans="1:2" ht="31.5">
      <c r="A87" s="45" t="s">
        <v>392</v>
      </c>
      <c r="B87" s="22">
        <v>3</v>
      </c>
    </row>
    <row r="88" spans="1:2" ht="47.25">
      <c r="A88" s="45" t="s">
        <v>372</v>
      </c>
      <c r="B88" s="22">
        <v>3</v>
      </c>
    </row>
    <row r="89" spans="1:2" ht="31.5">
      <c r="A89" s="45" t="s">
        <v>373</v>
      </c>
      <c r="B89" s="22">
        <v>3</v>
      </c>
    </row>
    <row r="90" spans="1:2" ht="31.5">
      <c r="A90" s="55" t="s">
        <v>219</v>
      </c>
      <c r="B90" s="51">
        <f>(B86+B83+B79+B75+B68)/5</f>
        <v>3.033333333333333</v>
      </c>
    </row>
    <row r="91" spans="1:2" ht="18.75">
      <c r="A91" s="56" t="s">
        <v>279</v>
      </c>
      <c r="B91" s="56"/>
    </row>
    <row r="92" spans="1:2" ht="15.75">
      <c r="A92" s="53" t="s">
        <v>398</v>
      </c>
      <c r="B92" s="41">
        <f>AVERAGE(B93:B94)</f>
        <v>3</v>
      </c>
    </row>
    <row r="93" spans="1:2" ht="47.25">
      <c r="A93" s="4" t="s">
        <v>408</v>
      </c>
      <c r="B93" s="22">
        <v>3</v>
      </c>
    </row>
    <row r="94" spans="1:2" ht="31.5">
      <c r="A94" s="4" t="s">
        <v>409</v>
      </c>
      <c r="B94" s="22">
        <v>3</v>
      </c>
    </row>
    <row r="95" spans="1:2" ht="15.75">
      <c r="A95" s="53" t="s">
        <v>400</v>
      </c>
      <c r="B95" s="41">
        <f>AVERAGE(B96:B97)</f>
        <v>3</v>
      </c>
    </row>
    <row r="96" spans="1:2" ht="63">
      <c r="A96" s="4" t="s">
        <v>101</v>
      </c>
      <c r="B96" s="22">
        <v>3</v>
      </c>
    </row>
    <row r="97" spans="1:2" ht="63">
      <c r="A97" s="4" t="s">
        <v>406</v>
      </c>
      <c r="B97" s="22">
        <v>3</v>
      </c>
    </row>
    <row r="98" spans="1:2" ht="15.75">
      <c r="A98" s="53" t="s">
        <v>399</v>
      </c>
      <c r="B98" s="41">
        <f>AVERAGE(B99:B100)</f>
        <v>3</v>
      </c>
    </row>
    <row r="99" spans="1:2" ht="47.25">
      <c r="A99" s="4" t="s">
        <v>405</v>
      </c>
      <c r="B99" s="22">
        <v>3</v>
      </c>
    </row>
    <row r="100" spans="1:2" ht="63">
      <c r="A100" s="4" t="s">
        <v>97</v>
      </c>
      <c r="B100" s="22">
        <v>3</v>
      </c>
    </row>
    <row r="101" spans="1:2" ht="15.75">
      <c r="A101" s="53" t="s">
        <v>401</v>
      </c>
      <c r="B101" s="41">
        <f>AVERAGE(B102:B105)</f>
        <v>3</v>
      </c>
    </row>
    <row r="102" spans="1:2" ht="47.25">
      <c r="A102" s="4" t="s">
        <v>94</v>
      </c>
      <c r="B102" s="22">
        <v>3</v>
      </c>
    </row>
    <row r="103" spans="1:2" ht="47.25">
      <c r="A103" s="4" t="s">
        <v>95</v>
      </c>
      <c r="B103" s="22">
        <v>3</v>
      </c>
    </row>
    <row r="104" spans="1:2" ht="31.5">
      <c r="A104" s="4" t="s">
        <v>99</v>
      </c>
      <c r="B104" s="22">
        <v>3</v>
      </c>
    </row>
    <row r="105" spans="1:2" ht="63">
      <c r="A105" s="4" t="s">
        <v>96</v>
      </c>
      <c r="B105" s="22">
        <v>3</v>
      </c>
    </row>
    <row r="106" spans="1:2" ht="15.75">
      <c r="A106" s="53" t="s">
        <v>402</v>
      </c>
      <c r="B106" s="41">
        <f>AVERAGE(B107:B109)</f>
        <v>3</v>
      </c>
    </row>
    <row r="107" spans="1:2" ht="47.25">
      <c r="A107" s="4" t="s">
        <v>100</v>
      </c>
      <c r="B107" s="22">
        <v>3</v>
      </c>
    </row>
    <row r="108" spans="1:2" ht="78.75">
      <c r="A108" s="4" t="s">
        <v>98</v>
      </c>
      <c r="B108" s="22">
        <v>3</v>
      </c>
    </row>
    <row r="109" spans="1:2" ht="47.25">
      <c r="A109" s="4" t="s">
        <v>407</v>
      </c>
      <c r="B109" s="22">
        <v>3</v>
      </c>
    </row>
    <row r="110" spans="1:2" ht="15.75">
      <c r="A110" s="53" t="s">
        <v>403</v>
      </c>
      <c r="B110" s="41">
        <f>AVERAGE(B111:B113)</f>
        <v>3</v>
      </c>
    </row>
    <row r="111" spans="1:2" ht="31.5">
      <c r="A111" s="45" t="s">
        <v>404</v>
      </c>
      <c r="B111" s="22">
        <v>3</v>
      </c>
    </row>
    <row r="112" spans="1:2" ht="31.5" customHeight="1">
      <c r="A112" s="45" t="s">
        <v>372</v>
      </c>
      <c r="B112" s="22">
        <v>3</v>
      </c>
    </row>
    <row r="113" spans="1:2" ht="31.5">
      <c r="A113" s="45" t="s">
        <v>373</v>
      </c>
      <c r="B113" s="22">
        <v>3</v>
      </c>
    </row>
    <row r="114" spans="1:2" ht="31.5">
      <c r="A114" s="55" t="s">
        <v>410</v>
      </c>
      <c r="B114" s="51">
        <f>(B110+B106+B101+B98+B95+B92)/6</f>
        <v>3</v>
      </c>
    </row>
    <row r="115" spans="1:2" ht="37.5">
      <c r="A115" s="42" t="s">
        <v>17</v>
      </c>
      <c r="B115" s="42"/>
    </row>
    <row r="116" spans="1:2" ht="15.75">
      <c r="A116" s="50" t="s">
        <v>411</v>
      </c>
      <c r="B116" s="40">
        <f>AVERAGE(B117:B122)</f>
        <v>2.6666666666666665</v>
      </c>
    </row>
    <row r="117" spans="1:2" ht="63">
      <c r="A117" s="21" t="s">
        <v>421</v>
      </c>
      <c r="B117" s="22">
        <v>3</v>
      </c>
    </row>
    <row r="118" spans="1:2" ht="47.25">
      <c r="A118" s="21" t="s">
        <v>423</v>
      </c>
      <c r="B118" s="22">
        <v>3</v>
      </c>
    </row>
    <row r="119" spans="1:2" ht="32.25" customHeight="1">
      <c r="A119" s="21" t="s">
        <v>424</v>
      </c>
      <c r="B119" s="22">
        <v>3</v>
      </c>
    </row>
    <row r="120" spans="1:2" ht="47.25">
      <c r="A120" s="21" t="s">
        <v>425</v>
      </c>
      <c r="B120" s="22">
        <v>1</v>
      </c>
    </row>
    <row r="121" spans="1:2" ht="15.75">
      <c r="A121" s="21" t="s">
        <v>422</v>
      </c>
      <c r="B121" s="22">
        <v>3</v>
      </c>
    </row>
    <row r="122" spans="1:2" ht="31.5">
      <c r="A122" s="21" t="s">
        <v>426</v>
      </c>
      <c r="B122" s="22">
        <v>3</v>
      </c>
    </row>
    <row r="123" spans="1:2" ht="15.75">
      <c r="A123" s="50" t="s">
        <v>412</v>
      </c>
      <c r="B123" s="41">
        <f>AVERAGE(B124:B144)</f>
        <v>2.5714285714285716</v>
      </c>
    </row>
    <row r="124" spans="1:2" ht="110.25">
      <c r="A124" s="21" t="s">
        <v>33</v>
      </c>
      <c r="B124" s="22">
        <v>2</v>
      </c>
    </row>
    <row r="125" spans="1:2" ht="31.5">
      <c r="A125" s="21" t="s">
        <v>34</v>
      </c>
      <c r="B125" s="22">
        <v>3</v>
      </c>
    </row>
    <row r="126" spans="1:2" ht="78.75">
      <c r="A126" s="21" t="s">
        <v>103</v>
      </c>
      <c r="B126" s="22">
        <v>3</v>
      </c>
    </row>
    <row r="127" spans="1:2" ht="31.5">
      <c r="A127" s="21" t="s">
        <v>35</v>
      </c>
      <c r="B127" s="22">
        <v>3</v>
      </c>
    </row>
    <row r="128" spans="1:2" ht="31.5">
      <c r="A128" s="21" t="s">
        <v>36</v>
      </c>
      <c r="B128" s="22">
        <v>3</v>
      </c>
    </row>
    <row r="129" spans="1:2" ht="31.5">
      <c r="A129" s="21" t="s">
        <v>37</v>
      </c>
      <c r="B129" s="22">
        <v>3</v>
      </c>
    </row>
    <row r="130" spans="1:2" ht="31.5">
      <c r="A130" s="21" t="s">
        <v>38</v>
      </c>
      <c r="B130" s="22">
        <v>3</v>
      </c>
    </row>
    <row r="131" spans="1:2" ht="63">
      <c r="A131" s="21" t="s">
        <v>39</v>
      </c>
      <c r="B131" s="22">
        <v>3</v>
      </c>
    </row>
    <row r="132" spans="1:2" ht="31.5">
      <c r="A132" s="21" t="s">
        <v>40</v>
      </c>
      <c r="B132" s="22">
        <v>3</v>
      </c>
    </row>
    <row r="133" spans="1:2" ht="47.25">
      <c r="A133" s="21" t="s">
        <v>41</v>
      </c>
      <c r="B133" s="22">
        <v>3</v>
      </c>
    </row>
    <row r="134" spans="1:2" ht="15.75">
      <c r="A134" s="21" t="s">
        <v>42</v>
      </c>
      <c r="B134" s="22">
        <v>2</v>
      </c>
    </row>
    <row r="135" spans="1:2" ht="15.75">
      <c r="A135" s="21" t="s">
        <v>104</v>
      </c>
      <c r="B135" s="22">
        <v>2</v>
      </c>
    </row>
    <row r="136" spans="1:2" ht="31.5">
      <c r="A136" s="21" t="s">
        <v>43</v>
      </c>
      <c r="B136" s="22">
        <v>2</v>
      </c>
    </row>
    <row r="137" spans="1:2" ht="47.25">
      <c r="A137" s="21" t="s">
        <v>44</v>
      </c>
      <c r="B137" s="22">
        <v>1</v>
      </c>
    </row>
    <row r="138" spans="1:2" ht="31.5">
      <c r="A138" s="21" t="s">
        <v>45</v>
      </c>
      <c r="B138" s="22">
        <v>3</v>
      </c>
    </row>
    <row r="139" spans="1:2" ht="47.25">
      <c r="A139" s="21" t="s">
        <v>46</v>
      </c>
      <c r="B139" s="22">
        <v>2</v>
      </c>
    </row>
    <row r="140" spans="1:2" ht="31.5">
      <c r="A140" s="21" t="s">
        <v>47</v>
      </c>
      <c r="B140" s="22">
        <v>3</v>
      </c>
    </row>
    <row r="141" spans="1:2" ht="47.25">
      <c r="A141" s="21" t="s">
        <v>48</v>
      </c>
      <c r="B141" s="22">
        <v>3</v>
      </c>
    </row>
    <row r="142" spans="1:2" ht="31.5">
      <c r="A142" s="21" t="s">
        <v>49</v>
      </c>
      <c r="B142" s="22">
        <v>3</v>
      </c>
    </row>
    <row r="143" spans="1:2" ht="31.5">
      <c r="A143" s="21" t="s">
        <v>50</v>
      </c>
      <c r="B143" s="22">
        <v>2</v>
      </c>
    </row>
    <row r="144" spans="1:2" ht="47.25">
      <c r="A144" s="63" t="s">
        <v>105</v>
      </c>
      <c r="B144" s="54">
        <v>2</v>
      </c>
    </row>
    <row r="145" spans="1:2" ht="15">
      <c r="A145" s="64" t="s">
        <v>413</v>
      </c>
      <c r="B145" s="41">
        <f>AVERAGE(B146:B151)</f>
        <v>1.6666666666666667</v>
      </c>
    </row>
    <row r="146" spans="1:2" ht="63">
      <c r="A146" s="60" t="s">
        <v>82</v>
      </c>
      <c r="B146" s="22">
        <v>1</v>
      </c>
    </row>
    <row r="147" spans="1:2" ht="63">
      <c r="A147" s="19" t="s">
        <v>264</v>
      </c>
      <c r="B147" s="22">
        <v>2</v>
      </c>
    </row>
    <row r="148" spans="1:2" ht="47.25">
      <c r="A148" s="19" t="s">
        <v>81</v>
      </c>
      <c r="B148" s="22">
        <v>2</v>
      </c>
    </row>
    <row r="149" spans="1:2" ht="31.5">
      <c r="A149" s="19" t="s">
        <v>80</v>
      </c>
      <c r="B149" s="22">
        <v>1</v>
      </c>
    </row>
    <row r="150" spans="1:2" ht="31.5">
      <c r="A150" s="19" t="s">
        <v>79</v>
      </c>
      <c r="B150" s="22">
        <v>2</v>
      </c>
    </row>
    <row r="151" spans="1:2" ht="31.5">
      <c r="A151" s="19" t="s">
        <v>78</v>
      </c>
      <c r="B151" s="22">
        <v>2</v>
      </c>
    </row>
    <row r="152" spans="1:2" ht="15.75">
      <c r="A152" s="57" t="s">
        <v>414</v>
      </c>
      <c r="B152" s="40">
        <f>AVERAGE(B153:B168)</f>
        <v>2.625</v>
      </c>
    </row>
    <row r="153" spans="1:2" ht="78.75">
      <c r="A153" s="21" t="s">
        <v>102</v>
      </c>
      <c r="B153" s="22">
        <v>2</v>
      </c>
    </row>
    <row r="154" spans="1:2" ht="32.25" customHeight="1">
      <c r="A154" s="21" t="s">
        <v>18</v>
      </c>
      <c r="B154" s="22">
        <v>2</v>
      </c>
    </row>
    <row r="155" spans="1:2" ht="31.5">
      <c r="A155" s="21" t="s">
        <v>19</v>
      </c>
      <c r="B155" s="22">
        <v>2</v>
      </c>
    </row>
    <row r="156" spans="1:2" ht="31.5">
      <c r="A156" s="21" t="s">
        <v>20</v>
      </c>
      <c r="B156" s="22">
        <v>2</v>
      </c>
    </row>
    <row r="157" spans="1:2" ht="15.75">
      <c r="A157" s="21" t="s">
        <v>21</v>
      </c>
      <c r="B157" s="22">
        <v>2</v>
      </c>
    </row>
    <row r="158" spans="1:2" ht="63">
      <c r="A158" s="21" t="s">
        <v>22</v>
      </c>
      <c r="B158" s="22">
        <v>2</v>
      </c>
    </row>
    <row r="159" spans="1:2" ht="31.5">
      <c r="A159" s="21" t="s">
        <v>23</v>
      </c>
      <c r="B159" s="22">
        <v>3</v>
      </c>
    </row>
    <row r="160" spans="1:2" ht="31.5">
      <c r="A160" s="21" t="s">
        <v>24</v>
      </c>
      <c r="B160" s="22">
        <v>3</v>
      </c>
    </row>
    <row r="161" spans="1:2" ht="31.5">
      <c r="A161" s="21" t="s">
        <v>25</v>
      </c>
      <c r="B161" s="22">
        <v>3</v>
      </c>
    </row>
    <row r="162" spans="1:2" ht="63">
      <c r="A162" s="21" t="s">
        <v>26</v>
      </c>
      <c r="B162" s="22">
        <v>3</v>
      </c>
    </row>
    <row r="163" spans="1:2" ht="31.5">
      <c r="A163" s="21" t="s">
        <v>27</v>
      </c>
      <c r="B163" s="22">
        <v>3</v>
      </c>
    </row>
    <row r="164" spans="1:2" ht="31.5">
      <c r="A164" s="21" t="s">
        <v>28</v>
      </c>
      <c r="B164" s="22">
        <v>3</v>
      </c>
    </row>
    <row r="165" spans="1:2" ht="47.25">
      <c r="A165" s="21" t="s">
        <v>29</v>
      </c>
      <c r="B165" s="22">
        <v>3</v>
      </c>
    </row>
    <row r="166" spans="1:2" ht="47.25">
      <c r="A166" s="21" t="s">
        <v>30</v>
      </c>
      <c r="B166" s="22">
        <v>3</v>
      </c>
    </row>
    <row r="167" spans="1:2" ht="31.5">
      <c r="A167" s="21" t="s">
        <v>31</v>
      </c>
      <c r="B167" s="22">
        <v>3</v>
      </c>
    </row>
    <row r="168" spans="1:2" ht="47.25">
      <c r="A168" s="21" t="s">
        <v>32</v>
      </c>
      <c r="B168" s="22">
        <v>3</v>
      </c>
    </row>
    <row r="169" spans="1:2" ht="15">
      <c r="A169" s="57" t="s">
        <v>415</v>
      </c>
      <c r="B169" s="41">
        <f>AVERAGE(B170:B181)</f>
        <v>3</v>
      </c>
    </row>
    <row r="170" spans="1:2" ht="47.25">
      <c r="A170" s="21" t="s">
        <v>51</v>
      </c>
      <c r="B170" s="22">
        <v>3</v>
      </c>
    </row>
    <row r="171" spans="1:2" ht="31.5">
      <c r="A171" s="21" t="s">
        <v>52</v>
      </c>
      <c r="B171" s="22">
        <v>3</v>
      </c>
    </row>
    <row r="172" spans="1:2" ht="31.5">
      <c r="A172" s="21" t="s">
        <v>53</v>
      </c>
      <c r="B172" s="22">
        <v>3</v>
      </c>
    </row>
    <row r="173" spans="1:2" ht="15.75">
      <c r="A173" s="21" t="s">
        <v>54</v>
      </c>
      <c r="B173" s="22">
        <v>3</v>
      </c>
    </row>
    <row r="174" spans="1:2" ht="63">
      <c r="A174" s="21" t="s">
        <v>55</v>
      </c>
      <c r="B174" s="22">
        <v>3</v>
      </c>
    </row>
    <row r="175" spans="1:2" ht="47.25">
      <c r="A175" s="21" t="s">
        <v>56</v>
      </c>
      <c r="B175" s="22">
        <v>3</v>
      </c>
    </row>
    <row r="176" spans="1:2" ht="31.5">
      <c r="A176" s="21" t="s">
        <v>57</v>
      </c>
      <c r="B176" s="22">
        <v>3</v>
      </c>
    </row>
    <row r="177" spans="1:2" ht="31.5">
      <c r="A177" s="21" t="s">
        <v>58</v>
      </c>
      <c r="B177" s="22">
        <v>3</v>
      </c>
    </row>
    <row r="178" spans="1:2" ht="47.25">
      <c r="A178" s="21" t="s">
        <v>106</v>
      </c>
      <c r="B178" s="22">
        <v>3</v>
      </c>
    </row>
    <row r="179" spans="1:2" ht="31.5">
      <c r="A179" s="21" t="s">
        <v>107</v>
      </c>
      <c r="B179" s="22">
        <v>3</v>
      </c>
    </row>
    <row r="180" spans="1:2" ht="47.25">
      <c r="A180" s="21" t="s">
        <v>108</v>
      </c>
      <c r="B180" s="22">
        <v>3</v>
      </c>
    </row>
    <row r="181" spans="1:2" ht="78.75">
      <c r="A181" s="21" t="s">
        <v>109</v>
      </c>
      <c r="B181" s="22">
        <v>3</v>
      </c>
    </row>
    <row r="182" spans="1:2" ht="15">
      <c r="A182" s="57" t="s">
        <v>416</v>
      </c>
      <c r="B182" s="41">
        <f>AVERAGE(B183:B185)</f>
        <v>3</v>
      </c>
    </row>
    <row r="183" spans="1:2" ht="15.75">
      <c r="A183" s="21" t="s">
        <v>418</v>
      </c>
      <c r="B183" s="22">
        <v>3</v>
      </c>
    </row>
    <row r="184" spans="1:2" ht="31.5">
      <c r="A184" s="21" t="s">
        <v>419</v>
      </c>
      <c r="B184" s="22">
        <v>3</v>
      </c>
    </row>
    <row r="185" spans="1:2" ht="39" customHeight="1">
      <c r="A185" s="21" t="s">
        <v>420</v>
      </c>
      <c r="B185" s="22">
        <v>3</v>
      </c>
    </row>
    <row r="186" spans="1:2" ht="15.75">
      <c r="A186" s="53" t="s">
        <v>428</v>
      </c>
      <c r="B186" s="41">
        <f>AVERAGE(B187:B189)</f>
        <v>3</v>
      </c>
    </row>
    <row r="187" spans="1:2" ht="31.5">
      <c r="A187" s="45" t="s">
        <v>392</v>
      </c>
      <c r="B187" s="22">
        <v>3</v>
      </c>
    </row>
    <row r="188" spans="1:2" ht="30.75" customHeight="1">
      <c r="A188" s="45" t="s">
        <v>372</v>
      </c>
      <c r="B188" s="22">
        <v>3</v>
      </c>
    </row>
    <row r="189" spans="1:2" ht="31.5">
      <c r="A189" s="45" t="s">
        <v>373</v>
      </c>
      <c r="B189" s="22">
        <v>3</v>
      </c>
    </row>
    <row r="190" spans="1:2" ht="31.5">
      <c r="A190" s="58" t="s">
        <v>427</v>
      </c>
      <c r="B190" s="59">
        <f>(B186+B182+B169+B152+B145+B123+B116)/7</f>
        <v>2.647108843537415</v>
      </c>
    </row>
    <row r="191" spans="1:2" ht="37.5">
      <c r="A191" s="42" t="s">
        <v>59</v>
      </c>
      <c r="B191" s="42"/>
    </row>
    <row r="192" spans="1:2" ht="63">
      <c r="A192" s="21" t="s">
        <v>60</v>
      </c>
      <c r="B192" s="22">
        <v>3</v>
      </c>
    </row>
    <row r="193" spans="1:2" ht="110.25">
      <c r="A193" s="21" t="s">
        <v>445</v>
      </c>
      <c r="B193" s="22">
        <v>2</v>
      </c>
    </row>
    <row r="194" spans="1:2" ht="15.75">
      <c r="A194" s="21" t="s">
        <v>110</v>
      </c>
      <c r="B194" s="22">
        <v>2</v>
      </c>
    </row>
    <row r="195" spans="1:2" ht="47.25">
      <c r="A195" s="21" t="s">
        <v>228</v>
      </c>
      <c r="B195" s="22">
        <v>3</v>
      </c>
    </row>
    <row r="196" spans="1:2" ht="31.5">
      <c r="A196" s="52" t="s">
        <v>417</v>
      </c>
      <c r="B196" s="39">
        <f>AVERAGE(B192:B195)</f>
        <v>2.5</v>
      </c>
    </row>
    <row r="197" spans="1:2" ht="37.5">
      <c r="A197" s="42" t="s">
        <v>77</v>
      </c>
      <c r="B197" s="42"/>
    </row>
    <row r="198" spans="1:2" ht="78.75">
      <c r="A198" s="20" t="s">
        <v>335</v>
      </c>
      <c r="B198" s="22">
        <v>1</v>
      </c>
    </row>
    <row r="199" spans="1:2" ht="63">
      <c r="A199" s="20" t="s">
        <v>336</v>
      </c>
      <c r="B199" s="22">
        <v>1</v>
      </c>
    </row>
    <row r="200" spans="1:2" ht="47.25">
      <c r="A200" s="20" t="s">
        <v>337</v>
      </c>
      <c r="B200" s="22">
        <v>3</v>
      </c>
    </row>
    <row r="201" spans="1:2" ht="63">
      <c r="A201" s="20" t="s">
        <v>338</v>
      </c>
      <c r="B201" s="22">
        <v>2</v>
      </c>
    </row>
    <row r="202" spans="1:2" ht="63">
      <c r="A202" s="20" t="s">
        <v>339</v>
      </c>
      <c r="B202" s="22">
        <v>1</v>
      </c>
    </row>
    <row r="203" spans="1:2" ht="78.75">
      <c r="A203" s="20" t="s">
        <v>340</v>
      </c>
      <c r="B203" s="22">
        <v>2</v>
      </c>
    </row>
    <row r="204" spans="1:2" ht="94.5">
      <c r="A204" s="20" t="s">
        <v>341</v>
      </c>
      <c r="B204" s="22">
        <v>2</v>
      </c>
    </row>
    <row r="205" spans="1:2" ht="94.5">
      <c r="A205" s="20" t="s">
        <v>342</v>
      </c>
      <c r="B205" s="22">
        <v>3</v>
      </c>
    </row>
    <row r="206" spans="1:2" ht="78.75">
      <c r="A206" s="20" t="s">
        <v>343</v>
      </c>
      <c r="B206" s="22">
        <v>2</v>
      </c>
    </row>
    <row r="207" spans="1:2" ht="78.75">
      <c r="A207" s="20" t="s">
        <v>350</v>
      </c>
      <c r="B207" s="22">
        <v>2</v>
      </c>
    </row>
    <row r="208" spans="1:2" ht="63">
      <c r="A208" s="20" t="s">
        <v>344</v>
      </c>
      <c r="B208" s="22">
        <v>2</v>
      </c>
    </row>
    <row r="209" spans="1:2" ht="47.25">
      <c r="A209" s="20" t="s">
        <v>345</v>
      </c>
      <c r="B209" s="22">
        <v>1</v>
      </c>
    </row>
    <row r="210" spans="1:2" ht="94.5">
      <c r="A210" s="20" t="s">
        <v>349</v>
      </c>
      <c r="B210" s="22">
        <v>3</v>
      </c>
    </row>
    <row r="211" spans="1:2" ht="63">
      <c r="A211" s="20" t="s">
        <v>346</v>
      </c>
      <c r="B211" s="22">
        <v>3</v>
      </c>
    </row>
    <row r="212" spans="1:2" ht="63">
      <c r="A212" s="20" t="s">
        <v>347</v>
      </c>
      <c r="B212" s="22">
        <v>2</v>
      </c>
    </row>
    <row r="213" spans="1:2" ht="47.25">
      <c r="A213" s="20" t="s">
        <v>348</v>
      </c>
      <c r="B213" s="22">
        <v>2</v>
      </c>
    </row>
    <row r="214" spans="1:2" ht="63">
      <c r="A214" s="20" t="s">
        <v>351</v>
      </c>
      <c r="B214" s="22">
        <v>2</v>
      </c>
    </row>
    <row r="215" spans="1:2" ht="78.75">
      <c r="A215" s="20" t="s">
        <v>352</v>
      </c>
      <c r="B215" s="22">
        <v>2</v>
      </c>
    </row>
    <row r="216" spans="1:2" ht="78.75">
      <c r="A216" s="20" t="s">
        <v>353</v>
      </c>
      <c r="B216" s="22">
        <v>2</v>
      </c>
    </row>
    <row r="217" spans="1:2" ht="141.75">
      <c r="A217" s="20" t="s">
        <v>354</v>
      </c>
      <c r="B217" s="22">
        <v>2</v>
      </c>
    </row>
    <row r="218" spans="1:2" ht="63">
      <c r="A218" s="20" t="s">
        <v>355</v>
      </c>
      <c r="B218" s="22">
        <v>2</v>
      </c>
    </row>
    <row r="219" spans="1:2" ht="31.5">
      <c r="A219" s="52" t="s">
        <v>117</v>
      </c>
      <c r="B219" s="51">
        <f>AVERAGE(B198:B218)</f>
        <v>2</v>
      </c>
    </row>
    <row r="220" spans="1:2" ht="18.75">
      <c r="A220" s="42" t="s">
        <v>132</v>
      </c>
      <c r="B220" s="42"/>
    </row>
    <row r="221" spans="1:2" ht="31.5">
      <c r="A221" s="20" t="s">
        <v>133</v>
      </c>
      <c r="B221" s="22">
        <v>3</v>
      </c>
    </row>
    <row r="222" spans="1:2" ht="31.5">
      <c r="A222" s="20" t="s">
        <v>134</v>
      </c>
      <c r="B222" s="22">
        <v>3</v>
      </c>
    </row>
    <row r="223" spans="1:2" ht="31.5">
      <c r="A223" s="20" t="s">
        <v>135</v>
      </c>
      <c r="B223" s="22">
        <v>3</v>
      </c>
    </row>
    <row r="224" spans="1:2" ht="47.25">
      <c r="A224" s="20" t="s">
        <v>136</v>
      </c>
      <c r="B224" s="22">
        <v>3</v>
      </c>
    </row>
    <row r="225" spans="1:2" ht="31.5">
      <c r="A225" s="20" t="s">
        <v>137</v>
      </c>
      <c r="B225" s="22">
        <v>3</v>
      </c>
    </row>
    <row r="226" spans="1:2" ht="15.75">
      <c r="A226" s="20" t="s">
        <v>138</v>
      </c>
      <c r="B226" s="22">
        <v>3</v>
      </c>
    </row>
    <row r="227" spans="1:2" ht="15.75">
      <c r="A227" s="20" t="s">
        <v>118</v>
      </c>
      <c r="B227" s="22">
        <v>3</v>
      </c>
    </row>
    <row r="228" spans="1:2" ht="15.75">
      <c r="A228" s="20" t="s">
        <v>139</v>
      </c>
      <c r="B228" s="22">
        <v>3</v>
      </c>
    </row>
    <row r="229" spans="1:2" ht="15.75">
      <c r="A229" s="20" t="s">
        <v>140</v>
      </c>
      <c r="B229" s="22">
        <v>3</v>
      </c>
    </row>
    <row r="230" spans="1:2" ht="63">
      <c r="A230" s="20" t="s">
        <v>119</v>
      </c>
      <c r="B230" s="22">
        <v>3</v>
      </c>
    </row>
    <row r="231" spans="1:2" ht="31.5">
      <c r="A231" s="52" t="s">
        <v>222</v>
      </c>
      <c r="B231" s="51">
        <f>AVERAGE(B221:B230)</f>
        <v>3</v>
      </c>
    </row>
    <row r="232" spans="1:2" ht="18.75">
      <c r="A232" s="42" t="s">
        <v>181</v>
      </c>
      <c r="B232" s="42"/>
    </row>
    <row r="233" spans="1:2" ht="47.25">
      <c r="A233" s="20" t="s">
        <v>182</v>
      </c>
      <c r="B233" s="22">
        <v>3</v>
      </c>
    </row>
    <row r="234" spans="1:2" ht="47.25">
      <c r="A234" s="20" t="s">
        <v>1</v>
      </c>
      <c r="B234" s="22">
        <v>2</v>
      </c>
    </row>
    <row r="235" spans="1:2" ht="47.25">
      <c r="A235" s="20" t="s">
        <v>2</v>
      </c>
      <c r="B235" s="22">
        <v>1</v>
      </c>
    </row>
    <row r="236" spans="1:2" ht="15.75">
      <c r="A236" s="20" t="s">
        <v>3</v>
      </c>
      <c r="B236" s="22">
        <v>2</v>
      </c>
    </row>
    <row r="237" spans="1:2" ht="78.75">
      <c r="A237" s="20" t="s">
        <v>183</v>
      </c>
      <c r="B237" s="22">
        <v>2</v>
      </c>
    </row>
    <row r="238" spans="1:2" ht="31.5">
      <c r="A238" s="52" t="s">
        <v>216</v>
      </c>
      <c r="B238" s="51">
        <f>AVERAGE(B233:B237)</f>
        <v>2</v>
      </c>
    </row>
  </sheetData>
  <sheetProtection/>
  <mergeCells count="4">
    <mergeCell ref="A8:B8"/>
    <mergeCell ref="A3:B3"/>
    <mergeCell ref="A1:B1"/>
    <mergeCell ref="A4:B4"/>
  </mergeCells>
  <printOptions/>
  <pageMargins left="0.7" right="0.7" top="0.75" bottom="0.75" header="0.3" footer="0.3"/>
  <pageSetup horizontalDpi="600" verticalDpi="600" orientation="portrait" paperSize="9" scale="61" r:id="rId1"/>
  <rowBreaks count="3" manualBreakCount="3">
    <brk id="36" max="255" man="1"/>
    <brk id="66" max="255" man="1"/>
    <brk id="10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238"/>
  <sheetViews>
    <sheetView view="pageBreakPreview" zoomScale="90" zoomScaleSheetLayoutView="90" workbookViewId="0" topLeftCell="A1">
      <selection activeCell="B181" sqref="B181"/>
    </sheetView>
  </sheetViews>
  <sheetFormatPr defaultColWidth="9.140625" defaultRowHeight="15"/>
  <cols>
    <col min="1" max="1" width="87.28125" style="0" customWidth="1"/>
    <col min="2" max="2" width="28.140625" style="0" customWidth="1"/>
    <col min="3" max="3" width="2.421875" style="0" customWidth="1"/>
  </cols>
  <sheetData>
    <row r="1" spans="1:2" ht="18.75">
      <c r="A1" s="90" t="s">
        <v>251</v>
      </c>
      <c r="B1" s="90"/>
    </row>
    <row r="2" ht="6" customHeight="1">
      <c r="A2" s="2"/>
    </row>
    <row r="3" spans="1:2" ht="18" customHeight="1">
      <c r="A3" s="90" t="s">
        <v>280</v>
      </c>
      <c r="B3" s="90"/>
    </row>
    <row r="4" spans="1:2" ht="22.5">
      <c r="A4" s="116" t="s">
        <v>281</v>
      </c>
      <c r="B4" s="116"/>
    </row>
    <row r="5" spans="1:2" ht="30" customHeight="1">
      <c r="A5" s="28" t="s">
        <v>446</v>
      </c>
      <c r="B5" s="29"/>
    </row>
    <row r="6" spans="1:2" ht="30" customHeight="1">
      <c r="A6" s="27" t="s">
        <v>447</v>
      </c>
      <c r="B6" s="30"/>
    </row>
    <row r="7" spans="1:2" ht="30" customHeight="1">
      <c r="A7" s="26" t="s">
        <v>448</v>
      </c>
      <c r="B7" s="31"/>
    </row>
    <row r="8" spans="1:2" ht="18.75">
      <c r="A8" s="100" t="s">
        <v>227</v>
      </c>
      <c r="B8" s="101"/>
    </row>
    <row r="9" spans="1:2" ht="18.75">
      <c r="A9" s="42" t="s">
        <v>253</v>
      </c>
      <c r="B9" s="42"/>
    </row>
    <row r="10" spans="1:2" ht="141.75">
      <c r="A10" s="8" t="s">
        <v>235</v>
      </c>
      <c r="B10" s="13" t="s">
        <v>236</v>
      </c>
    </row>
    <row r="11" spans="1:2" ht="15.75">
      <c r="A11" s="53" t="s">
        <v>359</v>
      </c>
      <c r="B11" s="41">
        <f>AVERAGE(B12:B14)</f>
        <v>3</v>
      </c>
    </row>
    <row r="12" spans="1:2" ht="31.5">
      <c r="A12" s="45" t="s">
        <v>364</v>
      </c>
      <c r="B12" s="22">
        <v>3</v>
      </c>
    </row>
    <row r="13" spans="1:2" ht="47.25">
      <c r="A13" s="60" t="s">
        <v>260</v>
      </c>
      <c r="B13" s="22">
        <v>3</v>
      </c>
    </row>
    <row r="14" spans="1:2" ht="15.75">
      <c r="A14" s="60" t="s">
        <v>263</v>
      </c>
      <c r="B14" s="22">
        <v>3</v>
      </c>
    </row>
    <row r="15" spans="1:2" ht="15.75">
      <c r="A15" s="61" t="s">
        <v>360</v>
      </c>
      <c r="B15" s="62">
        <f>AVERAGE(B16:B20)</f>
        <v>2.6</v>
      </c>
    </row>
    <row r="16" spans="1:2" ht="47.25">
      <c r="A16" s="45" t="s">
        <v>365</v>
      </c>
      <c r="B16" s="22">
        <v>3</v>
      </c>
    </row>
    <row r="17" spans="1:2" ht="47.25">
      <c r="A17" s="45" t="s">
        <v>366</v>
      </c>
      <c r="B17" s="22">
        <v>2</v>
      </c>
    </row>
    <row r="18" spans="1:2" ht="31.5">
      <c r="A18" s="45" t="s">
        <v>367</v>
      </c>
      <c r="B18" s="22">
        <v>2</v>
      </c>
    </row>
    <row r="19" spans="1:2" ht="47.25">
      <c r="A19" s="45" t="s">
        <v>368</v>
      </c>
      <c r="B19" s="22">
        <v>3</v>
      </c>
    </row>
    <row r="20" spans="1:2" ht="31.5">
      <c r="A20" s="45" t="s">
        <v>369</v>
      </c>
      <c r="B20" s="22">
        <v>3</v>
      </c>
    </row>
    <row r="21" spans="1:2" ht="15.75">
      <c r="A21" s="61" t="s">
        <v>361</v>
      </c>
      <c r="B21" s="62">
        <f>AVERAGE(B22:B24)</f>
        <v>3</v>
      </c>
    </row>
    <row r="22" spans="1:2" ht="47.25">
      <c r="A22" s="60" t="s">
        <v>254</v>
      </c>
      <c r="B22" s="22">
        <v>3</v>
      </c>
    </row>
    <row r="23" spans="1:2" ht="47.25">
      <c r="A23" s="60" t="s">
        <v>255</v>
      </c>
      <c r="B23" s="22">
        <v>3</v>
      </c>
    </row>
    <row r="24" spans="1:2" ht="47.25">
      <c r="A24" s="60" t="s">
        <v>256</v>
      </c>
      <c r="B24" s="22">
        <v>3</v>
      </c>
    </row>
    <row r="25" spans="1:2" ht="15.75">
      <c r="A25" s="53" t="s">
        <v>362</v>
      </c>
      <c r="B25" s="41">
        <f>AVERAGE(B26:B31)</f>
        <v>3</v>
      </c>
    </row>
    <row r="26" spans="1:2" ht="31.5">
      <c r="A26" s="45" t="s">
        <v>363</v>
      </c>
      <c r="B26" s="22">
        <v>3</v>
      </c>
    </row>
    <row r="27" spans="1:2" ht="47.25">
      <c r="A27" s="60" t="s">
        <v>257</v>
      </c>
      <c r="B27" s="22">
        <v>3</v>
      </c>
    </row>
    <row r="28" spans="1:2" ht="47.25">
      <c r="A28" s="60" t="s">
        <v>258</v>
      </c>
      <c r="B28" s="22">
        <v>3</v>
      </c>
    </row>
    <row r="29" spans="1:2" ht="63">
      <c r="A29" s="60" t="s">
        <v>259</v>
      </c>
      <c r="B29" s="22">
        <v>3</v>
      </c>
    </row>
    <row r="30" spans="1:2" ht="47.25">
      <c r="A30" s="60" t="s">
        <v>261</v>
      </c>
      <c r="B30" s="22">
        <v>3</v>
      </c>
    </row>
    <row r="31" spans="1:2" ht="15.75">
      <c r="A31" s="60" t="s">
        <v>262</v>
      </c>
      <c r="B31" s="22">
        <v>3</v>
      </c>
    </row>
    <row r="32" spans="1:2" ht="15.75">
      <c r="A32" s="53" t="s">
        <v>370</v>
      </c>
      <c r="B32" s="41">
        <f>AVERAGE(B33:B35)</f>
        <v>2.3333333333333335</v>
      </c>
    </row>
    <row r="33" spans="1:2" ht="31.5">
      <c r="A33" s="45" t="s">
        <v>371</v>
      </c>
      <c r="B33" s="22">
        <v>2</v>
      </c>
    </row>
    <row r="34" spans="1:2" ht="31.5" customHeight="1">
      <c r="A34" s="45" t="s">
        <v>372</v>
      </c>
      <c r="B34" s="22">
        <v>2</v>
      </c>
    </row>
    <row r="35" spans="1:2" ht="31.5">
      <c r="A35" s="45" t="s">
        <v>373</v>
      </c>
      <c r="B35" s="22">
        <v>3</v>
      </c>
    </row>
    <row r="36" spans="1:2" ht="31.5">
      <c r="A36" s="55" t="s">
        <v>221</v>
      </c>
      <c r="B36" s="51">
        <f>(B32+B25+B21+B15+B11)/5</f>
        <v>2.7866666666666666</v>
      </c>
    </row>
    <row r="37" spans="1:2" ht="18.75">
      <c r="A37" s="56" t="s">
        <v>265</v>
      </c>
      <c r="B37" s="56"/>
    </row>
    <row r="38" spans="1:2" ht="15.75">
      <c r="A38" s="53" t="s">
        <v>374</v>
      </c>
      <c r="B38" s="41">
        <f>AVERAGE(B39:B41)</f>
        <v>3</v>
      </c>
    </row>
    <row r="39" spans="1:2" ht="46.5" customHeight="1">
      <c r="A39" s="4" t="s">
        <v>88</v>
      </c>
      <c r="B39" s="22">
        <v>3</v>
      </c>
    </row>
    <row r="40" spans="1:2" ht="31.5">
      <c r="A40" s="4" t="s">
        <v>85</v>
      </c>
      <c r="B40" s="22">
        <v>3</v>
      </c>
    </row>
    <row r="41" spans="1:2" ht="47.25">
      <c r="A41" s="4" t="s">
        <v>86</v>
      </c>
      <c r="B41" s="22">
        <v>3</v>
      </c>
    </row>
    <row r="42" spans="1:2" ht="15.75">
      <c r="A42" s="53" t="s">
        <v>375</v>
      </c>
      <c r="B42" s="41">
        <f>AVERAGE(B43:B44)</f>
        <v>1.5</v>
      </c>
    </row>
    <row r="43" spans="1:2" ht="31.5">
      <c r="A43" s="4" t="s">
        <v>382</v>
      </c>
      <c r="B43" s="22">
        <v>1</v>
      </c>
    </row>
    <row r="44" spans="1:2" ht="47.25">
      <c r="A44" s="4" t="s">
        <v>383</v>
      </c>
      <c r="B44" s="22">
        <v>2</v>
      </c>
    </row>
    <row r="45" spans="1:2" ht="15.75">
      <c r="A45" s="53" t="s">
        <v>376</v>
      </c>
      <c r="B45" s="41">
        <f>AVERAGE(B46:B48)</f>
        <v>3</v>
      </c>
    </row>
    <row r="46" spans="1:2" ht="47.25">
      <c r="A46" s="4" t="s">
        <v>266</v>
      </c>
      <c r="B46" s="22">
        <v>3</v>
      </c>
    </row>
    <row r="47" spans="1:2" ht="63">
      <c r="A47" s="4" t="s">
        <v>89</v>
      </c>
      <c r="B47" s="22">
        <v>3</v>
      </c>
    </row>
    <row r="48" spans="1:2" ht="78.75">
      <c r="A48" s="4" t="s">
        <v>384</v>
      </c>
      <c r="B48" s="22">
        <v>3</v>
      </c>
    </row>
    <row r="49" spans="1:2" ht="15.75">
      <c r="A49" s="53" t="s">
        <v>377</v>
      </c>
      <c r="B49" s="41">
        <f>AVERAGE(B50:B54)</f>
        <v>3</v>
      </c>
    </row>
    <row r="50" spans="1:2" ht="47.25">
      <c r="A50" s="4" t="s">
        <v>380</v>
      </c>
      <c r="B50" s="22">
        <v>3</v>
      </c>
    </row>
    <row r="51" spans="1:2" ht="47.25">
      <c r="A51" s="4" t="s">
        <v>83</v>
      </c>
      <c r="B51" s="22">
        <v>3</v>
      </c>
    </row>
    <row r="52" spans="1:2" ht="33" customHeight="1">
      <c r="A52" s="4" t="s">
        <v>381</v>
      </c>
      <c r="B52" s="22">
        <v>3</v>
      </c>
    </row>
    <row r="53" spans="1:2" ht="47.25">
      <c r="A53" s="4" t="s">
        <v>268</v>
      </c>
      <c r="B53" s="22">
        <v>3</v>
      </c>
    </row>
    <row r="54" spans="1:2" ht="47.25">
      <c r="A54" s="4" t="s">
        <v>84</v>
      </c>
      <c r="B54" s="22">
        <v>3</v>
      </c>
    </row>
    <row r="55" spans="1:2" ht="15.75">
      <c r="A55" s="53" t="s">
        <v>378</v>
      </c>
      <c r="B55" s="41">
        <f>AVERAGE(B56:B58)</f>
        <v>3</v>
      </c>
    </row>
    <row r="56" spans="1:2" ht="47.25">
      <c r="A56" s="4" t="s">
        <v>87</v>
      </c>
      <c r="B56" s="22">
        <v>3</v>
      </c>
    </row>
    <row r="57" spans="1:2" ht="37.5" customHeight="1">
      <c r="A57" s="4" t="s">
        <v>267</v>
      </c>
      <c r="B57" s="22">
        <v>3</v>
      </c>
    </row>
    <row r="58" spans="1:2" ht="47.25">
      <c r="A58" s="4" t="s">
        <v>385</v>
      </c>
      <c r="B58" s="22">
        <v>3</v>
      </c>
    </row>
    <row r="59" spans="1:2" ht="15.75">
      <c r="A59" s="53" t="s">
        <v>379</v>
      </c>
      <c r="B59" s="41">
        <f>AVERAGE(B60:B61)</f>
        <v>3</v>
      </c>
    </row>
    <row r="60" spans="1:2" ht="47.25">
      <c r="A60" s="4" t="s">
        <v>90</v>
      </c>
      <c r="B60" s="22">
        <v>3</v>
      </c>
    </row>
    <row r="61" spans="1:2" ht="15.75">
      <c r="A61" s="4" t="s">
        <v>270</v>
      </c>
      <c r="B61" s="22">
        <v>3</v>
      </c>
    </row>
    <row r="62" spans="1:2" ht="15.75">
      <c r="A62" s="53" t="s">
        <v>390</v>
      </c>
      <c r="B62" s="41">
        <f>AVERAGE(B63:B65)</f>
        <v>2.6666666666666665</v>
      </c>
    </row>
    <row r="63" spans="1:2" ht="31.5">
      <c r="A63" s="45" t="s">
        <v>393</v>
      </c>
      <c r="B63" s="22">
        <v>3</v>
      </c>
    </row>
    <row r="64" spans="1:2" ht="47.25">
      <c r="A64" s="45" t="s">
        <v>372</v>
      </c>
      <c r="B64" s="22">
        <v>3</v>
      </c>
    </row>
    <row r="65" spans="1:2" ht="31.5">
      <c r="A65" s="45" t="s">
        <v>373</v>
      </c>
      <c r="B65" s="22">
        <v>2</v>
      </c>
    </row>
    <row r="66" spans="1:2" ht="31.5">
      <c r="A66" s="55" t="s">
        <v>117</v>
      </c>
      <c r="B66" s="51">
        <f>(B62+B59+B55+B49+B45+B42+B38)/7</f>
        <v>2.7380952380952377</v>
      </c>
    </row>
    <row r="67" spans="1:2" ht="37.5">
      <c r="A67" s="56" t="s">
        <v>271</v>
      </c>
      <c r="B67" s="56"/>
    </row>
    <row r="68" spans="1:2" ht="15.75">
      <c r="A68" s="53" t="s">
        <v>386</v>
      </c>
      <c r="B68" s="41">
        <f>AVERAGE(B69:B74)</f>
        <v>3</v>
      </c>
    </row>
    <row r="69" spans="1:2" ht="47.25">
      <c r="A69" s="4" t="s">
        <v>272</v>
      </c>
      <c r="B69" s="22">
        <v>3</v>
      </c>
    </row>
    <row r="70" spans="1:2" ht="63">
      <c r="A70" s="4" t="s">
        <v>277</v>
      </c>
      <c r="B70" s="22">
        <v>3</v>
      </c>
    </row>
    <row r="71" spans="1:2" ht="31.5">
      <c r="A71" s="4" t="s">
        <v>278</v>
      </c>
      <c r="B71" s="22">
        <v>3</v>
      </c>
    </row>
    <row r="72" spans="1:2" ht="63">
      <c r="A72" s="4" t="s">
        <v>91</v>
      </c>
      <c r="B72" s="22">
        <v>3</v>
      </c>
    </row>
    <row r="73" spans="1:2" ht="15.75">
      <c r="A73" s="4" t="s">
        <v>273</v>
      </c>
      <c r="B73" s="22">
        <v>3</v>
      </c>
    </row>
    <row r="74" spans="1:2" ht="31.5">
      <c r="A74" s="4" t="s">
        <v>274</v>
      </c>
      <c r="B74" s="22">
        <v>3</v>
      </c>
    </row>
    <row r="75" spans="1:2" ht="15.75">
      <c r="A75" s="53" t="s">
        <v>387</v>
      </c>
      <c r="B75" s="41">
        <f>AVERAGE(B76:B78)</f>
        <v>3</v>
      </c>
    </row>
    <row r="76" spans="1:2" ht="47.25">
      <c r="A76" s="6" t="s">
        <v>92</v>
      </c>
      <c r="B76" s="22">
        <v>3</v>
      </c>
    </row>
    <row r="77" spans="1:2" ht="63">
      <c r="A77" s="6" t="s">
        <v>395</v>
      </c>
      <c r="B77" s="22">
        <v>3</v>
      </c>
    </row>
    <row r="78" spans="1:2" ht="58.5" customHeight="1">
      <c r="A78" s="4" t="s">
        <v>394</v>
      </c>
      <c r="B78" s="22">
        <v>3</v>
      </c>
    </row>
    <row r="79" spans="1:2" ht="15.75">
      <c r="A79" s="53" t="s">
        <v>388</v>
      </c>
      <c r="B79" s="41">
        <f>AVERAGE(B80:B82)</f>
        <v>3</v>
      </c>
    </row>
    <row r="80" spans="1:2" ht="47.25">
      <c r="A80" s="4" t="s">
        <v>276</v>
      </c>
      <c r="B80" s="22">
        <v>3</v>
      </c>
    </row>
    <row r="81" spans="1:2" ht="31.5">
      <c r="A81" s="4" t="s">
        <v>275</v>
      </c>
      <c r="B81" s="22">
        <v>3</v>
      </c>
    </row>
    <row r="82" spans="1:2" ht="47.25">
      <c r="A82" s="4" t="s">
        <v>396</v>
      </c>
      <c r="B82" s="22">
        <v>3</v>
      </c>
    </row>
    <row r="83" spans="1:2" ht="15.75">
      <c r="A83" s="53" t="s">
        <v>389</v>
      </c>
      <c r="B83" s="41">
        <f>AVERAGE(B84:B85)</f>
        <v>3</v>
      </c>
    </row>
    <row r="84" spans="1:2" ht="63">
      <c r="A84" s="4" t="s">
        <v>93</v>
      </c>
      <c r="B84" s="22">
        <v>3</v>
      </c>
    </row>
    <row r="85" spans="1:2" ht="47.25">
      <c r="A85" s="4" t="s">
        <v>397</v>
      </c>
      <c r="B85" s="22">
        <v>3</v>
      </c>
    </row>
    <row r="86" spans="1:2" ht="15.75">
      <c r="A86" s="53" t="s">
        <v>391</v>
      </c>
      <c r="B86" s="41">
        <f>AVERAGE(B87:B89)</f>
        <v>2.6666666666666665</v>
      </c>
    </row>
    <row r="87" spans="1:2" ht="31.5">
      <c r="A87" s="45" t="s">
        <v>392</v>
      </c>
      <c r="B87" s="22">
        <v>3</v>
      </c>
    </row>
    <row r="88" spans="1:2" ht="47.25">
      <c r="A88" s="45" t="s">
        <v>372</v>
      </c>
      <c r="B88" s="22">
        <v>3</v>
      </c>
    </row>
    <row r="89" spans="1:2" ht="31.5">
      <c r="A89" s="45" t="s">
        <v>373</v>
      </c>
      <c r="B89" s="22">
        <v>2</v>
      </c>
    </row>
    <row r="90" spans="1:2" ht="31.5">
      <c r="A90" s="55" t="s">
        <v>219</v>
      </c>
      <c r="B90" s="51">
        <f>(B86+B83+B79+B75+B68)/5</f>
        <v>2.933333333333333</v>
      </c>
    </row>
    <row r="91" spans="1:2" ht="18.75">
      <c r="A91" s="56" t="s">
        <v>279</v>
      </c>
      <c r="B91" s="56"/>
    </row>
    <row r="92" spans="1:2" ht="15.75">
      <c r="A92" s="53" t="s">
        <v>398</v>
      </c>
      <c r="B92" s="41">
        <f>AVERAGE(B93:B94)</f>
        <v>3</v>
      </c>
    </row>
    <row r="93" spans="1:2" ht="47.25">
      <c r="A93" s="4" t="s">
        <v>408</v>
      </c>
      <c r="B93" s="22">
        <v>3</v>
      </c>
    </row>
    <row r="94" spans="1:2" ht="31.5">
      <c r="A94" s="4" t="s">
        <v>409</v>
      </c>
      <c r="B94" s="22">
        <v>3</v>
      </c>
    </row>
    <row r="95" spans="1:2" ht="15.75">
      <c r="A95" s="53" t="s">
        <v>400</v>
      </c>
      <c r="B95" s="41">
        <f>AVERAGE(B96:B97)</f>
        <v>3</v>
      </c>
    </row>
    <row r="96" spans="1:2" ht="63">
      <c r="A96" s="4" t="s">
        <v>101</v>
      </c>
      <c r="B96" s="22">
        <v>3</v>
      </c>
    </row>
    <row r="97" spans="1:2" ht="63">
      <c r="A97" s="4" t="s">
        <v>406</v>
      </c>
      <c r="B97" s="22">
        <v>3</v>
      </c>
    </row>
    <row r="98" spans="1:2" ht="15.75">
      <c r="A98" s="53" t="s">
        <v>399</v>
      </c>
      <c r="B98" s="41">
        <f>AVERAGE(B99:B100)</f>
        <v>3</v>
      </c>
    </row>
    <row r="99" spans="1:2" ht="47.25">
      <c r="A99" s="4" t="s">
        <v>405</v>
      </c>
      <c r="B99" s="22">
        <v>3</v>
      </c>
    </row>
    <row r="100" spans="1:2" ht="63">
      <c r="A100" s="4" t="s">
        <v>97</v>
      </c>
      <c r="B100" s="22">
        <v>3</v>
      </c>
    </row>
    <row r="101" spans="1:2" ht="15.75">
      <c r="A101" s="53" t="s">
        <v>401</v>
      </c>
      <c r="B101" s="41">
        <f>AVERAGE(B102:B105)</f>
        <v>3</v>
      </c>
    </row>
    <row r="102" spans="1:2" ht="47.25">
      <c r="A102" s="4" t="s">
        <v>94</v>
      </c>
      <c r="B102" s="22">
        <v>3</v>
      </c>
    </row>
    <row r="103" spans="1:2" ht="47.25">
      <c r="A103" s="4" t="s">
        <v>95</v>
      </c>
      <c r="B103" s="22">
        <v>3</v>
      </c>
    </row>
    <row r="104" spans="1:2" ht="31.5">
      <c r="A104" s="4" t="s">
        <v>99</v>
      </c>
      <c r="B104" s="22">
        <v>3</v>
      </c>
    </row>
    <row r="105" spans="1:2" ht="63">
      <c r="A105" s="4" t="s">
        <v>96</v>
      </c>
      <c r="B105" s="22">
        <v>3</v>
      </c>
    </row>
    <row r="106" spans="1:2" ht="15.75">
      <c r="A106" s="53" t="s">
        <v>402</v>
      </c>
      <c r="B106" s="41">
        <f>AVERAGE(B107:B109)</f>
        <v>3</v>
      </c>
    </row>
    <row r="107" spans="1:2" ht="47.25">
      <c r="A107" s="4" t="s">
        <v>100</v>
      </c>
      <c r="B107" s="22">
        <v>3</v>
      </c>
    </row>
    <row r="108" spans="1:2" ht="78.75">
      <c r="A108" s="4" t="s">
        <v>98</v>
      </c>
      <c r="B108" s="22">
        <v>3</v>
      </c>
    </row>
    <row r="109" spans="1:2" ht="47.25">
      <c r="A109" s="4" t="s">
        <v>407</v>
      </c>
      <c r="B109" s="22">
        <v>3</v>
      </c>
    </row>
    <row r="110" spans="1:2" ht="15.75">
      <c r="A110" s="53" t="s">
        <v>403</v>
      </c>
      <c r="B110" s="41">
        <f>AVERAGE(B111:B113)</f>
        <v>3</v>
      </c>
    </row>
    <row r="111" spans="1:2" ht="31.5">
      <c r="A111" s="45" t="s">
        <v>404</v>
      </c>
      <c r="B111" s="22">
        <v>3</v>
      </c>
    </row>
    <row r="112" spans="1:2" ht="31.5" customHeight="1">
      <c r="A112" s="45" t="s">
        <v>372</v>
      </c>
      <c r="B112" s="22">
        <v>3</v>
      </c>
    </row>
    <row r="113" spans="1:2" ht="31.5">
      <c r="A113" s="45" t="s">
        <v>373</v>
      </c>
      <c r="B113" s="22">
        <v>3</v>
      </c>
    </row>
    <row r="114" spans="1:2" ht="31.5">
      <c r="A114" s="55" t="s">
        <v>410</v>
      </c>
      <c r="B114" s="51">
        <f>(B110+B106+B101+B98+B95+B92)/6</f>
        <v>3</v>
      </c>
    </row>
    <row r="115" spans="1:2" ht="37.5">
      <c r="A115" s="42" t="s">
        <v>17</v>
      </c>
      <c r="B115" s="42"/>
    </row>
    <row r="116" spans="1:2" ht="15.75">
      <c r="A116" s="50" t="s">
        <v>411</v>
      </c>
      <c r="B116" s="40">
        <f>AVERAGE(B117:B122)</f>
        <v>2.5</v>
      </c>
    </row>
    <row r="117" spans="1:2" ht="63">
      <c r="A117" s="21" t="s">
        <v>421</v>
      </c>
      <c r="B117" s="22">
        <v>3</v>
      </c>
    </row>
    <row r="118" spans="1:2" ht="47.25">
      <c r="A118" s="21" t="s">
        <v>423</v>
      </c>
      <c r="B118" s="22">
        <v>3</v>
      </c>
    </row>
    <row r="119" spans="1:2" ht="32.25" customHeight="1">
      <c r="A119" s="21" t="s">
        <v>424</v>
      </c>
      <c r="B119" s="22">
        <v>2</v>
      </c>
    </row>
    <row r="120" spans="1:2" ht="47.25">
      <c r="A120" s="21" t="s">
        <v>425</v>
      </c>
      <c r="B120" s="22">
        <v>2</v>
      </c>
    </row>
    <row r="121" spans="1:2" ht="15.75">
      <c r="A121" s="21" t="s">
        <v>422</v>
      </c>
      <c r="B121" s="22">
        <v>2</v>
      </c>
    </row>
    <row r="122" spans="1:2" ht="31.5">
      <c r="A122" s="21" t="s">
        <v>426</v>
      </c>
      <c r="B122" s="22">
        <v>3</v>
      </c>
    </row>
    <row r="123" spans="1:2" ht="15.75">
      <c r="A123" s="50" t="s">
        <v>412</v>
      </c>
      <c r="B123" s="41">
        <f>AVERAGE(B124:B144)</f>
        <v>2.9047619047619047</v>
      </c>
    </row>
    <row r="124" spans="1:2" ht="110.25">
      <c r="A124" s="21" t="s">
        <v>33</v>
      </c>
      <c r="B124" s="22">
        <v>2</v>
      </c>
    </row>
    <row r="125" spans="1:2" ht="31.5">
      <c r="A125" s="21" t="s">
        <v>34</v>
      </c>
      <c r="B125" s="22">
        <v>3</v>
      </c>
    </row>
    <row r="126" spans="1:2" ht="78.75">
      <c r="A126" s="21" t="s">
        <v>103</v>
      </c>
      <c r="B126" s="22">
        <v>3</v>
      </c>
    </row>
    <row r="127" spans="1:2" ht="31.5">
      <c r="A127" s="21" t="s">
        <v>35</v>
      </c>
      <c r="B127" s="22">
        <v>3</v>
      </c>
    </row>
    <row r="128" spans="1:2" ht="31.5">
      <c r="A128" s="21" t="s">
        <v>36</v>
      </c>
      <c r="B128" s="22">
        <v>3</v>
      </c>
    </row>
    <row r="129" spans="1:2" ht="31.5">
      <c r="A129" s="21" t="s">
        <v>37</v>
      </c>
      <c r="B129" s="22">
        <v>2</v>
      </c>
    </row>
    <row r="130" spans="1:2" ht="31.5">
      <c r="A130" s="21" t="s">
        <v>38</v>
      </c>
      <c r="B130" s="22">
        <v>3</v>
      </c>
    </row>
    <row r="131" spans="1:2" ht="63">
      <c r="A131" s="21" t="s">
        <v>39</v>
      </c>
      <c r="B131" s="22">
        <v>3</v>
      </c>
    </row>
    <row r="132" spans="1:2" ht="31.5">
      <c r="A132" s="21" t="s">
        <v>40</v>
      </c>
      <c r="B132" s="22">
        <v>3</v>
      </c>
    </row>
    <row r="133" spans="1:2" ht="47.25">
      <c r="A133" s="21" t="s">
        <v>41</v>
      </c>
      <c r="B133" s="22">
        <v>3</v>
      </c>
    </row>
    <row r="134" spans="1:2" ht="15.75">
      <c r="A134" s="21" t="s">
        <v>42</v>
      </c>
      <c r="B134" s="22">
        <v>3</v>
      </c>
    </row>
    <row r="135" spans="1:2" ht="15.75">
      <c r="A135" s="21" t="s">
        <v>104</v>
      </c>
      <c r="B135" s="22">
        <v>3</v>
      </c>
    </row>
    <row r="136" spans="1:2" ht="31.5">
      <c r="A136" s="21" t="s">
        <v>43</v>
      </c>
      <c r="B136" s="22">
        <v>3</v>
      </c>
    </row>
    <row r="137" spans="1:2" ht="47.25">
      <c r="A137" s="21" t="s">
        <v>44</v>
      </c>
      <c r="B137" s="22">
        <v>3</v>
      </c>
    </row>
    <row r="138" spans="1:2" ht="31.5">
      <c r="A138" s="21" t="s">
        <v>45</v>
      </c>
      <c r="B138" s="22">
        <v>3</v>
      </c>
    </row>
    <row r="139" spans="1:2" ht="47.25">
      <c r="A139" s="21" t="s">
        <v>46</v>
      </c>
      <c r="B139" s="22">
        <v>3</v>
      </c>
    </row>
    <row r="140" spans="1:2" ht="31.5">
      <c r="A140" s="21" t="s">
        <v>47</v>
      </c>
      <c r="B140" s="22">
        <v>3</v>
      </c>
    </row>
    <row r="141" spans="1:2" ht="47.25">
      <c r="A141" s="21" t="s">
        <v>48</v>
      </c>
      <c r="B141" s="22">
        <v>3</v>
      </c>
    </row>
    <row r="142" spans="1:2" ht="31.5">
      <c r="A142" s="21" t="s">
        <v>49</v>
      </c>
      <c r="B142" s="22">
        <v>3</v>
      </c>
    </row>
    <row r="143" spans="1:2" ht="31.5">
      <c r="A143" s="21" t="s">
        <v>50</v>
      </c>
      <c r="B143" s="22">
        <v>3</v>
      </c>
    </row>
    <row r="144" spans="1:2" ht="47.25">
      <c r="A144" s="63" t="s">
        <v>105</v>
      </c>
      <c r="B144" s="54">
        <v>3</v>
      </c>
    </row>
    <row r="145" spans="1:2" ht="15">
      <c r="A145" s="64" t="s">
        <v>413</v>
      </c>
      <c r="B145" s="41">
        <f>AVERAGE(B146:B151)</f>
        <v>2</v>
      </c>
    </row>
    <row r="146" spans="1:2" ht="63">
      <c r="A146" s="60" t="s">
        <v>82</v>
      </c>
      <c r="B146" s="22">
        <v>2</v>
      </c>
    </row>
    <row r="147" spans="1:2" ht="63">
      <c r="A147" s="19" t="s">
        <v>264</v>
      </c>
      <c r="B147" s="22">
        <v>2</v>
      </c>
    </row>
    <row r="148" spans="1:2" ht="47.25">
      <c r="A148" s="19" t="s">
        <v>81</v>
      </c>
      <c r="B148" s="22">
        <v>2</v>
      </c>
    </row>
    <row r="149" spans="1:2" ht="31.5">
      <c r="A149" s="19" t="s">
        <v>80</v>
      </c>
      <c r="B149" s="22">
        <v>2</v>
      </c>
    </row>
    <row r="150" spans="1:2" ht="31.5">
      <c r="A150" s="19" t="s">
        <v>79</v>
      </c>
      <c r="B150" s="22">
        <v>2</v>
      </c>
    </row>
    <row r="151" spans="1:2" ht="31.5">
      <c r="A151" s="19" t="s">
        <v>78</v>
      </c>
      <c r="B151" s="22">
        <v>2</v>
      </c>
    </row>
    <row r="152" spans="1:2" ht="15.75">
      <c r="A152" s="57" t="s">
        <v>414</v>
      </c>
      <c r="B152" s="40">
        <f>AVERAGE(B153:B168)</f>
        <v>3</v>
      </c>
    </row>
    <row r="153" spans="1:2" ht="78.75">
      <c r="A153" s="21" t="s">
        <v>102</v>
      </c>
      <c r="B153" s="22">
        <v>3</v>
      </c>
    </row>
    <row r="154" spans="1:2" ht="32.25" customHeight="1">
      <c r="A154" s="21" t="s">
        <v>18</v>
      </c>
      <c r="B154" s="22">
        <v>3</v>
      </c>
    </row>
    <row r="155" spans="1:2" ht="31.5">
      <c r="A155" s="21" t="s">
        <v>19</v>
      </c>
      <c r="B155" s="22">
        <v>3</v>
      </c>
    </row>
    <row r="156" spans="1:2" ht="31.5">
      <c r="A156" s="21" t="s">
        <v>20</v>
      </c>
      <c r="B156" s="22">
        <v>3</v>
      </c>
    </row>
    <row r="157" spans="1:2" ht="15.75">
      <c r="A157" s="21" t="s">
        <v>21</v>
      </c>
      <c r="B157" s="22">
        <v>3</v>
      </c>
    </row>
    <row r="158" spans="1:2" ht="63">
      <c r="A158" s="21" t="s">
        <v>22</v>
      </c>
      <c r="B158" s="22">
        <v>3</v>
      </c>
    </row>
    <row r="159" spans="1:2" ht="31.5">
      <c r="A159" s="21" t="s">
        <v>23</v>
      </c>
      <c r="B159" s="22">
        <v>3</v>
      </c>
    </row>
    <row r="160" spans="1:2" ht="31.5">
      <c r="A160" s="21" t="s">
        <v>24</v>
      </c>
      <c r="B160" s="22">
        <v>3</v>
      </c>
    </row>
    <row r="161" spans="1:2" ht="31.5">
      <c r="A161" s="21" t="s">
        <v>25</v>
      </c>
      <c r="B161" s="22">
        <v>3</v>
      </c>
    </row>
    <row r="162" spans="1:2" ht="63">
      <c r="A162" s="21" t="s">
        <v>26</v>
      </c>
      <c r="B162" s="22">
        <v>3</v>
      </c>
    </row>
    <row r="163" spans="1:2" ht="31.5">
      <c r="A163" s="21" t="s">
        <v>27</v>
      </c>
      <c r="B163" s="22">
        <v>3</v>
      </c>
    </row>
    <row r="164" spans="1:2" ht="31.5">
      <c r="A164" s="21" t="s">
        <v>28</v>
      </c>
      <c r="B164" s="22">
        <v>3</v>
      </c>
    </row>
    <row r="165" spans="1:2" ht="47.25">
      <c r="A165" s="21" t="s">
        <v>29</v>
      </c>
      <c r="B165" s="22">
        <v>3</v>
      </c>
    </row>
    <row r="166" spans="1:2" ht="47.25">
      <c r="A166" s="21" t="s">
        <v>30</v>
      </c>
      <c r="B166" s="22">
        <v>3</v>
      </c>
    </row>
    <row r="167" spans="1:2" ht="31.5">
      <c r="A167" s="21" t="s">
        <v>31</v>
      </c>
      <c r="B167" s="22">
        <v>3</v>
      </c>
    </row>
    <row r="168" spans="1:2" ht="47.25">
      <c r="A168" s="21" t="s">
        <v>32</v>
      </c>
      <c r="B168" s="22">
        <v>3</v>
      </c>
    </row>
    <row r="169" spans="1:2" ht="15">
      <c r="A169" s="57" t="s">
        <v>415</v>
      </c>
      <c r="B169" s="41">
        <f>AVERAGE(B170:B181)</f>
        <v>3</v>
      </c>
    </row>
    <row r="170" spans="1:2" ht="47.25">
      <c r="A170" s="21" t="s">
        <v>51</v>
      </c>
      <c r="B170" s="22">
        <v>3</v>
      </c>
    </row>
    <row r="171" spans="1:2" ht="31.5">
      <c r="A171" s="21" t="s">
        <v>52</v>
      </c>
      <c r="B171" s="22">
        <v>3</v>
      </c>
    </row>
    <row r="172" spans="1:2" ht="31.5">
      <c r="A172" s="21" t="s">
        <v>53</v>
      </c>
      <c r="B172" s="22">
        <v>3</v>
      </c>
    </row>
    <row r="173" spans="1:2" ht="15.75">
      <c r="A173" s="21" t="s">
        <v>54</v>
      </c>
      <c r="B173" s="22">
        <v>3</v>
      </c>
    </row>
    <row r="174" spans="1:2" ht="63">
      <c r="A174" s="21" t="s">
        <v>55</v>
      </c>
      <c r="B174" s="22">
        <v>3</v>
      </c>
    </row>
    <row r="175" spans="1:2" ht="47.25">
      <c r="A175" s="21" t="s">
        <v>56</v>
      </c>
      <c r="B175" s="22">
        <v>3</v>
      </c>
    </row>
    <row r="176" spans="1:2" ht="31.5">
      <c r="A176" s="21" t="s">
        <v>57</v>
      </c>
      <c r="B176" s="22">
        <v>3</v>
      </c>
    </row>
    <row r="177" spans="1:2" ht="31.5">
      <c r="A177" s="21" t="s">
        <v>58</v>
      </c>
      <c r="B177" s="22">
        <v>3</v>
      </c>
    </row>
    <row r="178" spans="1:2" ht="47.25">
      <c r="A178" s="21" t="s">
        <v>106</v>
      </c>
      <c r="B178" s="22">
        <v>3</v>
      </c>
    </row>
    <row r="179" spans="1:2" ht="31.5">
      <c r="A179" s="21" t="s">
        <v>107</v>
      </c>
      <c r="B179" s="22">
        <v>3</v>
      </c>
    </row>
    <row r="180" spans="1:2" ht="47.25">
      <c r="A180" s="21" t="s">
        <v>108</v>
      </c>
      <c r="B180" s="22">
        <v>3</v>
      </c>
    </row>
    <row r="181" spans="1:2" ht="78.75">
      <c r="A181" s="21" t="s">
        <v>109</v>
      </c>
      <c r="B181" s="22">
        <v>3</v>
      </c>
    </row>
    <row r="182" spans="1:2" ht="15">
      <c r="A182" s="57" t="s">
        <v>416</v>
      </c>
      <c r="B182" s="41">
        <f>AVERAGE(B183:B185)</f>
        <v>2.6666666666666665</v>
      </c>
    </row>
    <row r="183" spans="1:2" ht="15.75">
      <c r="A183" s="21" t="s">
        <v>418</v>
      </c>
      <c r="B183" s="22">
        <v>3</v>
      </c>
    </row>
    <row r="184" spans="1:2" ht="31.5">
      <c r="A184" s="21" t="s">
        <v>419</v>
      </c>
      <c r="B184" s="22">
        <v>2</v>
      </c>
    </row>
    <row r="185" spans="1:2" ht="39" customHeight="1">
      <c r="A185" s="21" t="s">
        <v>420</v>
      </c>
      <c r="B185" s="22">
        <v>3</v>
      </c>
    </row>
    <row r="186" spans="1:2" ht="15.75">
      <c r="A186" s="53" t="s">
        <v>428</v>
      </c>
      <c r="B186" s="41">
        <f>AVERAGE(B187:B189)</f>
        <v>3</v>
      </c>
    </row>
    <row r="187" spans="1:2" ht="31.5">
      <c r="A187" s="45" t="s">
        <v>392</v>
      </c>
      <c r="B187" s="22">
        <v>3</v>
      </c>
    </row>
    <row r="188" spans="1:2" ht="30.75" customHeight="1">
      <c r="A188" s="45" t="s">
        <v>372</v>
      </c>
      <c r="B188" s="22">
        <v>3</v>
      </c>
    </row>
    <row r="189" spans="1:2" ht="31.5">
      <c r="A189" s="45" t="s">
        <v>373</v>
      </c>
      <c r="B189" s="22">
        <v>3</v>
      </c>
    </row>
    <row r="190" spans="1:2" ht="31.5">
      <c r="A190" s="58" t="s">
        <v>427</v>
      </c>
      <c r="B190" s="59">
        <f>(B186+B182+B169+B152+B145+B123+B116)/7</f>
        <v>2.724489795918367</v>
      </c>
    </row>
    <row r="191" spans="1:2" ht="37.5">
      <c r="A191" s="42" t="s">
        <v>59</v>
      </c>
      <c r="B191" s="42"/>
    </row>
    <row r="192" spans="1:2" ht="63">
      <c r="A192" s="21" t="s">
        <v>60</v>
      </c>
      <c r="B192" s="22">
        <v>3</v>
      </c>
    </row>
    <row r="193" spans="1:2" ht="110.25">
      <c r="A193" s="21" t="s">
        <v>445</v>
      </c>
      <c r="B193" s="22">
        <v>2</v>
      </c>
    </row>
    <row r="194" spans="1:2" ht="15.75">
      <c r="A194" s="21" t="s">
        <v>110</v>
      </c>
      <c r="B194" s="22">
        <v>2</v>
      </c>
    </row>
    <row r="195" spans="1:2" ht="47.25">
      <c r="A195" s="21" t="s">
        <v>228</v>
      </c>
      <c r="B195" s="22">
        <v>3</v>
      </c>
    </row>
    <row r="196" spans="1:2" ht="31.5">
      <c r="A196" s="52" t="s">
        <v>417</v>
      </c>
      <c r="B196" s="39">
        <f>AVERAGE(B192:B195)</f>
        <v>2.5</v>
      </c>
    </row>
    <row r="197" spans="1:2" ht="37.5">
      <c r="A197" s="42" t="s">
        <v>77</v>
      </c>
      <c r="B197" s="42"/>
    </row>
    <row r="198" spans="1:2" ht="78.75">
      <c r="A198" s="20" t="s">
        <v>335</v>
      </c>
      <c r="B198" s="22">
        <v>3</v>
      </c>
    </row>
    <row r="199" spans="1:2" ht="63">
      <c r="A199" s="20" t="s">
        <v>336</v>
      </c>
      <c r="B199" s="22">
        <v>2</v>
      </c>
    </row>
    <row r="200" spans="1:2" ht="47.25">
      <c r="A200" s="20" t="s">
        <v>337</v>
      </c>
      <c r="B200" s="22">
        <v>3</v>
      </c>
    </row>
    <row r="201" spans="1:2" ht="63">
      <c r="A201" s="20" t="s">
        <v>338</v>
      </c>
      <c r="B201" s="22">
        <v>2</v>
      </c>
    </row>
    <row r="202" spans="1:2" ht="63">
      <c r="A202" s="20" t="s">
        <v>339</v>
      </c>
      <c r="B202" s="22">
        <v>2</v>
      </c>
    </row>
    <row r="203" spans="1:2" ht="78.75">
      <c r="A203" s="20" t="s">
        <v>340</v>
      </c>
      <c r="B203" s="22">
        <v>2</v>
      </c>
    </row>
    <row r="204" spans="1:2" ht="94.5">
      <c r="A204" s="20" t="s">
        <v>341</v>
      </c>
      <c r="B204" s="22">
        <v>3</v>
      </c>
    </row>
    <row r="205" spans="1:2" ht="94.5">
      <c r="A205" s="20" t="s">
        <v>342</v>
      </c>
      <c r="B205" s="22">
        <v>3</v>
      </c>
    </row>
    <row r="206" spans="1:2" ht="78.75">
      <c r="A206" s="20" t="s">
        <v>343</v>
      </c>
      <c r="B206" s="22">
        <v>2</v>
      </c>
    </row>
    <row r="207" spans="1:2" ht="78.75">
      <c r="A207" s="20" t="s">
        <v>350</v>
      </c>
      <c r="B207" s="22">
        <v>3</v>
      </c>
    </row>
    <row r="208" spans="1:2" ht="63">
      <c r="A208" s="20" t="s">
        <v>344</v>
      </c>
      <c r="B208" s="22">
        <v>3</v>
      </c>
    </row>
    <row r="209" spans="1:2" ht="47.25">
      <c r="A209" s="20" t="s">
        <v>345</v>
      </c>
      <c r="B209" s="22">
        <v>2</v>
      </c>
    </row>
    <row r="210" spans="1:2" ht="94.5">
      <c r="A210" s="20" t="s">
        <v>349</v>
      </c>
      <c r="B210" s="22">
        <v>2</v>
      </c>
    </row>
    <row r="211" spans="1:2" ht="63">
      <c r="A211" s="20" t="s">
        <v>346</v>
      </c>
      <c r="B211" s="22">
        <v>3</v>
      </c>
    </row>
    <row r="212" spans="1:2" ht="63">
      <c r="A212" s="20" t="s">
        <v>347</v>
      </c>
      <c r="B212" s="22">
        <v>3</v>
      </c>
    </row>
    <row r="213" spans="1:2" ht="47.25">
      <c r="A213" s="20" t="s">
        <v>348</v>
      </c>
      <c r="B213" s="22">
        <v>2</v>
      </c>
    </row>
    <row r="214" spans="1:2" ht="63">
      <c r="A214" s="20" t="s">
        <v>351</v>
      </c>
      <c r="B214" s="22">
        <v>2</v>
      </c>
    </row>
    <row r="215" spans="1:2" ht="78.75">
      <c r="A215" s="20" t="s">
        <v>352</v>
      </c>
      <c r="B215" s="22">
        <v>3</v>
      </c>
    </row>
    <row r="216" spans="1:2" ht="78.75">
      <c r="A216" s="20" t="s">
        <v>353</v>
      </c>
      <c r="B216" s="22">
        <v>3</v>
      </c>
    </row>
    <row r="217" spans="1:2" ht="141.75">
      <c r="A217" s="20" t="s">
        <v>449</v>
      </c>
      <c r="B217" s="22">
        <v>1</v>
      </c>
    </row>
    <row r="218" spans="1:2" ht="63">
      <c r="A218" s="20" t="s">
        <v>355</v>
      </c>
      <c r="B218" s="22">
        <v>1</v>
      </c>
    </row>
    <row r="219" spans="1:2" ht="31.5">
      <c r="A219" s="52" t="s">
        <v>117</v>
      </c>
      <c r="B219" s="51">
        <f>AVERAGE(B198:B218)</f>
        <v>2.380952380952381</v>
      </c>
    </row>
    <row r="220" spans="1:2" ht="18.75">
      <c r="A220" s="42" t="s">
        <v>132</v>
      </c>
      <c r="B220" s="42"/>
    </row>
    <row r="221" spans="1:2" ht="31.5">
      <c r="A221" s="20" t="s">
        <v>133</v>
      </c>
      <c r="B221" s="22">
        <v>3</v>
      </c>
    </row>
    <row r="222" spans="1:2" ht="31.5">
      <c r="A222" s="20" t="s">
        <v>134</v>
      </c>
      <c r="B222" s="22">
        <v>3</v>
      </c>
    </row>
    <row r="223" spans="1:2" ht="31.5">
      <c r="A223" s="20" t="s">
        <v>135</v>
      </c>
      <c r="B223" s="22">
        <v>3</v>
      </c>
    </row>
    <row r="224" spans="1:2" ht="47.25">
      <c r="A224" s="20" t="s">
        <v>136</v>
      </c>
      <c r="B224" s="22">
        <v>3</v>
      </c>
    </row>
    <row r="225" spans="1:2" ht="31.5">
      <c r="A225" s="20" t="s">
        <v>137</v>
      </c>
      <c r="B225" s="22">
        <v>3</v>
      </c>
    </row>
    <row r="226" spans="1:2" ht="15.75">
      <c r="A226" s="20" t="s">
        <v>138</v>
      </c>
      <c r="B226" s="22">
        <v>3</v>
      </c>
    </row>
    <row r="227" spans="1:2" ht="15.75">
      <c r="A227" s="20" t="s">
        <v>118</v>
      </c>
      <c r="B227" s="22">
        <v>3</v>
      </c>
    </row>
    <row r="228" spans="1:2" ht="15.75">
      <c r="A228" s="20" t="s">
        <v>139</v>
      </c>
      <c r="B228" s="22">
        <v>3</v>
      </c>
    </row>
    <row r="229" spans="1:2" ht="15.75">
      <c r="A229" s="20" t="s">
        <v>140</v>
      </c>
      <c r="B229" s="22">
        <v>3</v>
      </c>
    </row>
    <row r="230" spans="1:2" ht="63">
      <c r="A230" s="20" t="s">
        <v>119</v>
      </c>
      <c r="B230" s="22">
        <v>1</v>
      </c>
    </row>
    <row r="231" spans="1:2" ht="31.5">
      <c r="A231" s="52" t="s">
        <v>222</v>
      </c>
      <c r="B231" s="51">
        <f>AVERAGE(B221:B230)</f>
        <v>2.8</v>
      </c>
    </row>
    <row r="232" spans="1:2" ht="18.75">
      <c r="A232" s="42" t="s">
        <v>181</v>
      </c>
      <c r="B232" s="42"/>
    </row>
    <row r="233" spans="1:2" ht="47.25">
      <c r="A233" s="20" t="s">
        <v>182</v>
      </c>
      <c r="B233" s="22">
        <v>3</v>
      </c>
    </row>
    <row r="234" spans="1:2" ht="47.25">
      <c r="A234" s="20" t="s">
        <v>1</v>
      </c>
      <c r="B234" s="22">
        <v>2</v>
      </c>
    </row>
    <row r="235" spans="1:2" ht="47.25">
      <c r="A235" s="20" t="s">
        <v>2</v>
      </c>
      <c r="B235" s="22">
        <v>3</v>
      </c>
    </row>
    <row r="236" spans="1:2" ht="15.75">
      <c r="A236" s="20" t="s">
        <v>3</v>
      </c>
      <c r="B236" s="22">
        <v>3</v>
      </c>
    </row>
    <row r="237" spans="1:2" ht="78.75">
      <c r="A237" s="20" t="s">
        <v>183</v>
      </c>
      <c r="B237" s="22">
        <v>3</v>
      </c>
    </row>
    <row r="238" spans="1:2" ht="31.5">
      <c r="A238" s="52" t="s">
        <v>216</v>
      </c>
      <c r="B238" s="51">
        <f>AVERAGE(B233:B237)</f>
        <v>2.8</v>
      </c>
    </row>
  </sheetData>
  <sheetProtection/>
  <mergeCells count="4">
    <mergeCell ref="A1:B1"/>
    <mergeCell ref="A3:B3"/>
    <mergeCell ref="A4:B4"/>
    <mergeCell ref="A8:B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8"/>
  <sheetViews>
    <sheetView view="pageBreakPreview" zoomScale="80" zoomScaleSheetLayoutView="80" workbookViewId="0" topLeftCell="A229">
      <selection activeCell="B239" sqref="B239"/>
    </sheetView>
  </sheetViews>
  <sheetFormatPr defaultColWidth="9.140625" defaultRowHeight="15"/>
  <cols>
    <col min="1" max="1" width="87.28125" style="0" customWidth="1"/>
    <col min="2" max="2" width="28.140625" style="0" customWidth="1"/>
    <col min="3" max="3" width="2.421875" style="0" customWidth="1"/>
  </cols>
  <sheetData>
    <row r="1" spans="1:2" ht="18.75">
      <c r="A1" s="90" t="s">
        <v>251</v>
      </c>
      <c r="B1" s="90"/>
    </row>
    <row r="2" ht="6" customHeight="1">
      <c r="A2" s="2"/>
    </row>
    <row r="3" spans="1:2" ht="18" customHeight="1">
      <c r="A3" s="90" t="s">
        <v>280</v>
      </c>
      <c r="B3" s="90"/>
    </row>
    <row r="4" spans="1:2" ht="22.5">
      <c r="A4" s="116" t="s">
        <v>281</v>
      </c>
      <c r="B4" s="116"/>
    </row>
    <row r="5" spans="1:2" ht="30" customHeight="1">
      <c r="A5" s="28" t="s">
        <v>450</v>
      </c>
      <c r="B5" s="29"/>
    </row>
    <row r="6" spans="1:2" ht="30" customHeight="1">
      <c r="A6" s="27" t="s">
        <v>451</v>
      </c>
      <c r="B6" s="30"/>
    </row>
    <row r="7" spans="1:2" ht="30" customHeight="1">
      <c r="A7" s="26" t="s">
        <v>444</v>
      </c>
      <c r="B7" s="31"/>
    </row>
    <row r="8" spans="1:2" ht="18.75">
      <c r="A8" s="100" t="s">
        <v>227</v>
      </c>
      <c r="B8" s="101"/>
    </row>
    <row r="9" spans="1:2" ht="18.75">
      <c r="A9" s="42" t="s">
        <v>253</v>
      </c>
      <c r="B9" s="42"/>
    </row>
    <row r="10" spans="1:2" ht="141.75">
      <c r="A10" s="8" t="s">
        <v>235</v>
      </c>
      <c r="B10" s="13" t="s">
        <v>236</v>
      </c>
    </row>
    <row r="11" spans="1:2" ht="15.75">
      <c r="A11" s="53" t="s">
        <v>359</v>
      </c>
      <c r="B11" s="41">
        <f>AVERAGE(B12:B14)</f>
        <v>2.3333333333333335</v>
      </c>
    </row>
    <row r="12" spans="1:2" ht="31.5">
      <c r="A12" s="45" t="s">
        <v>364</v>
      </c>
      <c r="B12" s="22">
        <v>2</v>
      </c>
    </row>
    <row r="13" spans="1:2" ht="47.25">
      <c r="A13" s="60" t="s">
        <v>260</v>
      </c>
      <c r="B13" s="22">
        <v>2</v>
      </c>
    </row>
    <row r="14" spans="1:2" ht="15.75">
      <c r="A14" s="60" t="s">
        <v>263</v>
      </c>
      <c r="B14" s="22">
        <v>3</v>
      </c>
    </row>
    <row r="15" spans="1:2" ht="15.75">
      <c r="A15" s="61" t="s">
        <v>360</v>
      </c>
      <c r="B15" s="62">
        <f>AVERAGE(B16:B20)</f>
        <v>2.6</v>
      </c>
    </row>
    <row r="16" spans="1:2" ht="47.25">
      <c r="A16" s="45" t="s">
        <v>365</v>
      </c>
      <c r="B16" s="22">
        <v>3</v>
      </c>
    </row>
    <row r="17" spans="1:2" ht="47.25">
      <c r="A17" s="45" t="s">
        <v>366</v>
      </c>
      <c r="B17" s="22">
        <v>2</v>
      </c>
    </row>
    <row r="18" spans="1:2" ht="31.5">
      <c r="A18" s="45" t="s">
        <v>367</v>
      </c>
      <c r="B18" s="22">
        <v>2</v>
      </c>
    </row>
    <row r="19" spans="1:2" ht="47.25">
      <c r="A19" s="45" t="s">
        <v>368</v>
      </c>
      <c r="B19" s="22">
        <v>3</v>
      </c>
    </row>
    <row r="20" spans="1:2" ht="31.5">
      <c r="A20" s="45" t="s">
        <v>369</v>
      </c>
      <c r="B20" s="22">
        <v>3</v>
      </c>
    </row>
    <row r="21" spans="1:2" ht="15.75">
      <c r="A21" s="61" t="s">
        <v>361</v>
      </c>
      <c r="B21" s="62">
        <f>AVERAGE(B22:B24)</f>
        <v>2.6666666666666665</v>
      </c>
    </row>
    <row r="22" spans="1:2" ht="47.25">
      <c r="A22" s="60" t="s">
        <v>254</v>
      </c>
      <c r="B22" s="22">
        <v>3</v>
      </c>
    </row>
    <row r="23" spans="1:2" ht="47.25">
      <c r="A23" s="60" t="s">
        <v>255</v>
      </c>
      <c r="B23" s="22">
        <v>2</v>
      </c>
    </row>
    <row r="24" spans="1:2" ht="47.25">
      <c r="A24" s="60" t="s">
        <v>256</v>
      </c>
      <c r="B24" s="22">
        <v>3</v>
      </c>
    </row>
    <row r="25" spans="1:2" ht="15.75">
      <c r="A25" s="53" t="s">
        <v>362</v>
      </c>
      <c r="B25" s="41">
        <f>AVERAGE(B26:B31)</f>
        <v>3</v>
      </c>
    </row>
    <row r="26" spans="1:2" ht="31.5">
      <c r="A26" s="45" t="s">
        <v>363</v>
      </c>
      <c r="B26" s="22">
        <v>3</v>
      </c>
    </row>
    <row r="27" spans="1:2" ht="47.25">
      <c r="A27" s="60" t="s">
        <v>257</v>
      </c>
      <c r="B27" s="22">
        <v>3</v>
      </c>
    </row>
    <row r="28" spans="1:2" ht="47.25">
      <c r="A28" s="60" t="s">
        <v>258</v>
      </c>
      <c r="B28" s="22">
        <v>3</v>
      </c>
    </row>
    <row r="29" spans="1:2" ht="63">
      <c r="A29" s="60" t="s">
        <v>259</v>
      </c>
      <c r="B29" s="22">
        <v>3</v>
      </c>
    </row>
    <row r="30" spans="1:2" ht="47.25">
      <c r="A30" s="60" t="s">
        <v>261</v>
      </c>
      <c r="B30" s="22">
        <v>3</v>
      </c>
    </row>
    <row r="31" spans="1:2" ht="15.75">
      <c r="A31" s="60" t="s">
        <v>262</v>
      </c>
      <c r="B31" s="22">
        <v>3</v>
      </c>
    </row>
    <row r="32" spans="1:2" ht="15.75">
      <c r="A32" s="53" t="s">
        <v>370</v>
      </c>
      <c r="B32" s="41">
        <f>AVERAGE(B33:B35)</f>
        <v>3</v>
      </c>
    </row>
    <row r="33" spans="1:2" ht="31.5">
      <c r="A33" s="45" t="s">
        <v>371</v>
      </c>
      <c r="B33" s="22">
        <v>3</v>
      </c>
    </row>
    <row r="34" spans="1:2" ht="31.5" customHeight="1">
      <c r="A34" s="45" t="s">
        <v>372</v>
      </c>
      <c r="B34" s="22">
        <v>3</v>
      </c>
    </row>
    <row r="35" spans="1:2" ht="31.5">
      <c r="A35" s="45" t="s">
        <v>373</v>
      </c>
      <c r="B35" s="22">
        <v>3</v>
      </c>
    </row>
    <row r="36" spans="1:2" ht="31.5">
      <c r="A36" s="55" t="s">
        <v>221</v>
      </c>
      <c r="B36" s="51">
        <f>(B32+B25+B21+B15+B11)/5</f>
        <v>2.7199999999999998</v>
      </c>
    </row>
    <row r="37" spans="1:2" ht="18.75">
      <c r="A37" s="56" t="s">
        <v>265</v>
      </c>
      <c r="B37" s="56"/>
    </row>
    <row r="38" spans="1:2" ht="15.75">
      <c r="A38" s="53" t="s">
        <v>374</v>
      </c>
      <c r="B38" s="41">
        <f>AVERAGE(B39:B41)</f>
        <v>3</v>
      </c>
    </row>
    <row r="39" spans="1:2" ht="46.5" customHeight="1">
      <c r="A39" s="4" t="s">
        <v>88</v>
      </c>
      <c r="B39" s="22">
        <v>3</v>
      </c>
    </row>
    <row r="40" spans="1:2" ht="31.5">
      <c r="A40" s="4" t="s">
        <v>85</v>
      </c>
      <c r="B40" s="22">
        <v>3</v>
      </c>
    </row>
    <row r="41" spans="1:2" ht="47.25">
      <c r="A41" s="4" t="s">
        <v>86</v>
      </c>
      <c r="B41" s="22">
        <v>3</v>
      </c>
    </row>
    <row r="42" spans="1:2" ht="15.75">
      <c r="A42" s="53" t="s">
        <v>375</v>
      </c>
      <c r="B42" s="41">
        <f>AVERAGE(B43:B44)</f>
        <v>3</v>
      </c>
    </row>
    <row r="43" spans="1:2" ht="31.5">
      <c r="A43" s="4" t="s">
        <v>382</v>
      </c>
      <c r="B43" s="22">
        <v>3</v>
      </c>
    </row>
    <row r="44" spans="1:2" ht="47.25">
      <c r="A44" s="4" t="s">
        <v>383</v>
      </c>
      <c r="B44" s="22">
        <v>3</v>
      </c>
    </row>
    <row r="45" spans="1:2" ht="15.75">
      <c r="A45" s="53" t="s">
        <v>376</v>
      </c>
      <c r="B45" s="41">
        <f>AVERAGE(B46:B48)</f>
        <v>3</v>
      </c>
    </row>
    <row r="46" spans="1:2" ht="47.25">
      <c r="A46" s="4" t="s">
        <v>266</v>
      </c>
      <c r="B46" s="22">
        <v>3</v>
      </c>
    </row>
    <row r="47" spans="1:2" ht="63">
      <c r="A47" s="4" t="s">
        <v>89</v>
      </c>
      <c r="B47" s="22">
        <v>3</v>
      </c>
    </row>
    <row r="48" spans="1:2" ht="78.75">
      <c r="A48" s="4" t="s">
        <v>384</v>
      </c>
      <c r="B48" s="22">
        <v>3</v>
      </c>
    </row>
    <row r="49" spans="1:2" ht="15.75">
      <c r="A49" s="53" t="s">
        <v>377</v>
      </c>
      <c r="B49" s="41">
        <f>AVERAGE(B50:B54)</f>
        <v>3</v>
      </c>
    </row>
    <row r="50" spans="1:2" ht="47.25">
      <c r="A50" s="4" t="s">
        <v>380</v>
      </c>
      <c r="B50" s="22">
        <v>3</v>
      </c>
    </row>
    <row r="51" spans="1:2" ht="47.25">
      <c r="A51" s="4" t="s">
        <v>83</v>
      </c>
      <c r="B51" s="22">
        <v>3</v>
      </c>
    </row>
    <row r="52" spans="1:2" ht="33" customHeight="1">
      <c r="A52" s="4" t="s">
        <v>381</v>
      </c>
      <c r="B52" s="22">
        <v>3</v>
      </c>
    </row>
    <row r="53" spans="1:2" ht="47.25">
      <c r="A53" s="4" t="s">
        <v>268</v>
      </c>
      <c r="B53" s="22">
        <v>3</v>
      </c>
    </row>
    <row r="54" spans="1:2" ht="47.25">
      <c r="A54" s="4" t="s">
        <v>84</v>
      </c>
      <c r="B54" s="22">
        <v>3</v>
      </c>
    </row>
    <row r="55" spans="1:2" ht="15.75">
      <c r="A55" s="53" t="s">
        <v>378</v>
      </c>
      <c r="B55" s="41">
        <f>AVERAGE(B56:B58)</f>
        <v>3</v>
      </c>
    </row>
    <row r="56" spans="1:2" ht="47.25">
      <c r="A56" s="4" t="s">
        <v>87</v>
      </c>
      <c r="B56" s="22">
        <v>3</v>
      </c>
    </row>
    <row r="57" spans="1:2" ht="37.5" customHeight="1">
      <c r="A57" s="4" t="s">
        <v>267</v>
      </c>
      <c r="B57" s="22">
        <v>3</v>
      </c>
    </row>
    <row r="58" spans="1:2" ht="47.25">
      <c r="A58" s="4" t="s">
        <v>385</v>
      </c>
      <c r="B58" s="22">
        <v>3</v>
      </c>
    </row>
    <row r="59" spans="1:2" ht="15.75">
      <c r="A59" s="53" t="s">
        <v>379</v>
      </c>
      <c r="B59" s="41">
        <f>AVERAGE(B60:B61)</f>
        <v>3</v>
      </c>
    </row>
    <row r="60" spans="1:2" ht="47.25">
      <c r="A60" s="4" t="s">
        <v>90</v>
      </c>
      <c r="B60" s="22">
        <v>3</v>
      </c>
    </row>
    <row r="61" spans="1:2" ht="15.75">
      <c r="A61" s="4" t="s">
        <v>270</v>
      </c>
      <c r="B61" s="22">
        <v>3</v>
      </c>
    </row>
    <row r="62" spans="1:2" ht="15.75">
      <c r="A62" s="53" t="s">
        <v>390</v>
      </c>
      <c r="B62" s="41">
        <f>AVERAGE(B63:B65)</f>
        <v>3</v>
      </c>
    </row>
    <row r="63" spans="1:2" ht="31.5">
      <c r="A63" s="45" t="s">
        <v>393</v>
      </c>
      <c r="B63" s="22">
        <v>3</v>
      </c>
    </row>
    <row r="64" spans="1:2" ht="47.25">
      <c r="A64" s="45" t="s">
        <v>372</v>
      </c>
      <c r="B64" s="22">
        <v>3</v>
      </c>
    </row>
    <row r="65" spans="1:2" ht="31.5">
      <c r="A65" s="45" t="s">
        <v>373</v>
      </c>
      <c r="B65" s="22">
        <v>3</v>
      </c>
    </row>
    <row r="66" spans="1:2" ht="31.5">
      <c r="A66" s="55" t="s">
        <v>117</v>
      </c>
      <c r="B66" s="51">
        <f>(B62+B59+B55+B49+B45+B42+B38)/7</f>
        <v>3</v>
      </c>
    </row>
    <row r="67" spans="1:2" ht="37.5">
      <c r="A67" s="56" t="s">
        <v>271</v>
      </c>
      <c r="B67" s="56"/>
    </row>
    <row r="68" spans="1:2" ht="15.75">
      <c r="A68" s="53" t="s">
        <v>386</v>
      </c>
      <c r="B68" s="41">
        <f>AVERAGE(B69:B74)</f>
        <v>3</v>
      </c>
    </row>
    <row r="69" spans="1:2" ht="47.25">
      <c r="A69" s="4" t="s">
        <v>272</v>
      </c>
      <c r="B69" s="22">
        <v>3</v>
      </c>
    </row>
    <row r="70" spans="1:2" ht="63">
      <c r="A70" s="4" t="s">
        <v>277</v>
      </c>
      <c r="B70" s="22">
        <v>3</v>
      </c>
    </row>
    <row r="71" spans="1:2" ht="31.5">
      <c r="A71" s="4" t="s">
        <v>278</v>
      </c>
      <c r="B71" s="22">
        <v>3</v>
      </c>
    </row>
    <row r="72" spans="1:2" ht="63">
      <c r="A72" s="4" t="s">
        <v>91</v>
      </c>
      <c r="B72" s="22">
        <v>3</v>
      </c>
    </row>
    <row r="73" spans="1:2" ht="15.75">
      <c r="A73" s="4" t="s">
        <v>273</v>
      </c>
      <c r="B73" s="22">
        <v>3</v>
      </c>
    </row>
    <row r="74" spans="1:2" ht="31.5">
      <c r="A74" s="4" t="s">
        <v>274</v>
      </c>
      <c r="B74" s="22">
        <v>3</v>
      </c>
    </row>
    <row r="75" spans="1:2" ht="15.75">
      <c r="A75" s="53" t="s">
        <v>387</v>
      </c>
      <c r="B75" s="41">
        <f>AVERAGE(B76:B78)</f>
        <v>3</v>
      </c>
    </row>
    <row r="76" spans="1:2" ht="47.25">
      <c r="A76" s="6" t="s">
        <v>92</v>
      </c>
      <c r="B76" s="22">
        <v>3</v>
      </c>
    </row>
    <row r="77" spans="1:2" ht="63">
      <c r="A77" s="6" t="s">
        <v>395</v>
      </c>
      <c r="B77" s="22">
        <v>3</v>
      </c>
    </row>
    <row r="78" spans="1:2" ht="58.5" customHeight="1">
      <c r="A78" s="4" t="s">
        <v>394</v>
      </c>
      <c r="B78" s="22">
        <v>3</v>
      </c>
    </row>
    <row r="79" spans="1:2" ht="15.75">
      <c r="A79" s="53" t="s">
        <v>388</v>
      </c>
      <c r="B79" s="41">
        <f>AVERAGE(B80:B82)</f>
        <v>3</v>
      </c>
    </row>
    <row r="80" spans="1:2" ht="47.25">
      <c r="A80" s="4" t="s">
        <v>276</v>
      </c>
      <c r="B80" s="22">
        <v>3</v>
      </c>
    </row>
    <row r="81" spans="1:2" ht="31.5">
      <c r="A81" s="4" t="s">
        <v>275</v>
      </c>
      <c r="B81" s="22">
        <v>3</v>
      </c>
    </row>
    <row r="82" spans="1:2" ht="47.25">
      <c r="A82" s="4" t="s">
        <v>396</v>
      </c>
      <c r="B82" s="22">
        <v>3</v>
      </c>
    </row>
    <row r="83" spans="1:2" ht="15.75">
      <c r="A83" s="53" t="s">
        <v>389</v>
      </c>
      <c r="B83" s="41">
        <f>AVERAGE(B84:B85)</f>
        <v>3</v>
      </c>
    </row>
    <row r="84" spans="1:2" ht="63">
      <c r="A84" s="4" t="s">
        <v>93</v>
      </c>
      <c r="B84" s="22">
        <v>3</v>
      </c>
    </row>
    <row r="85" spans="1:2" ht="47.25">
      <c r="A85" s="4" t="s">
        <v>397</v>
      </c>
      <c r="B85" s="22">
        <v>3</v>
      </c>
    </row>
    <row r="86" spans="1:2" ht="15.75">
      <c r="A86" s="53" t="s">
        <v>391</v>
      </c>
      <c r="B86" s="41">
        <f>AVERAGE(B87:B89)</f>
        <v>3</v>
      </c>
    </row>
    <row r="87" spans="1:2" ht="31.5">
      <c r="A87" s="45" t="s">
        <v>392</v>
      </c>
      <c r="B87" s="22">
        <v>3</v>
      </c>
    </row>
    <row r="88" spans="1:2" ht="47.25">
      <c r="A88" s="45" t="s">
        <v>372</v>
      </c>
      <c r="B88" s="22">
        <v>3</v>
      </c>
    </row>
    <row r="89" spans="1:2" ht="31.5">
      <c r="A89" s="45" t="s">
        <v>373</v>
      </c>
      <c r="B89" s="22">
        <v>3</v>
      </c>
    </row>
    <row r="90" spans="1:2" ht="31.5">
      <c r="A90" s="55" t="s">
        <v>219</v>
      </c>
      <c r="B90" s="51">
        <f>(B86+B83+B79+B75+B68)/5</f>
        <v>3</v>
      </c>
    </row>
    <row r="91" spans="1:2" ht="18.75">
      <c r="A91" s="56" t="s">
        <v>279</v>
      </c>
      <c r="B91" s="56"/>
    </row>
    <row r="92" spans="1:2" ht="15.75">
      <c r="A92" s="53" t="s">
        <v>398</v>
      </c>
      <c r="B92" s="41">
        <f>AVERAGE(B93:B94)</f>
        <v>3</v>
      </c>
    </row>
    <row r="93" spans="1:2" ht="47.25">
      <c r="A93" s="4" t="s">
        <v>408</v>
      </c>
      <c r="B93" s="22">
        <v>3</v>
      </c>
    </row>
    <row r="94" spans="1:2" ht="31.5">
      <c r="A94" s="4" t="s">
        <v>409</v>
      </c>
      <c r="B94" s="22">
        <v>3</v>
      </c>
    </row>
    <row r="95" spans="1:2" ht="15.75">
      <c r="A95" s="53" t="s">
        <v>400</v>
      </c>
      <c r="B95" s="41">
        <f>AVERAGE(B96:B97)</f>
        <v>3</v>
      </c>
    </row>
    <row r="96" spans="1:2" ht="63">
      <c r="A96" s="4" t="s">
        <v>101</v>
      </c>
      <c r="B96" s="22">
        <v>3</v>
      </c>
    </row>
    <row r="97" spans="1:2" ht="63">
      <c r="A97" s="4" t="s">
        <v>406</v>
      </c>
      <c r="B97" s="22">
        <v>3</v>
      </c>
    </row>
    <row r="98" spans="1:2" ht="15.75">
      <c r="A98" s="53" t="s">
        <v>399</v>
      </c>
      <c r="B98" s="41">
        <f>AVERAGE(B99:B100)</f>
        <v>3</v>
      </c>
    </row>
    <row r="99" spans="1:2" ht="47.25">
      <c r="A99" s="4" t="s">
        <v>405</v>
      </c>
      <c r="B99" s="22">
        <v>3</v>
      </c>
    </row>
    <row r="100" spans="1:2" ht="63">
      <c r="A100" s="4" t="s">
        <v>97</v>
      </c>
      <c r="B100" s="22">
        <v>3</v>
      </c>
    </row>
    <row r="101" spans="1:2" ht="15.75">
      <c r="A101" s="53" t="s">
        <v>401</v>
      </c>
      <c r="B101" s="41">
        <f>AVERAGE(B102:B105)</f>
        <v>3</v>
      </c>
    </row>
    <row r="102" spans="1:2" ht="47.25">
      <c r="A102" s="4" t="s">
        <v>94</v>
      </c>
      <c r="B102" s="22">
        <v>3</v>
      </c>
    </row>
    <row r="103" spans="1:2" ht="47.25">
      <c r="A103" s="4" t="s">
        <v>95</v>
      </c>
      <c r="B103" s="22">
        <v>3</v>
      </c>
    </row>
    <row r="104" spans="1:2" ht="31.5">
      <c r="A104" s="4" t="s">
        <v>99</v>
      </c>
      <c r="B104" s="22">
        <v>3</v>
      </c>
    </row>
    <row r="105" spans="1:2" ht="63">
      <c r="A105" s="4" t="s">
        <v>96</v>
      </c>
      <c r="B105" s="22">
        <v>3</v>
      </c>
    </row>
    <row r="106" spans="1:2" ht="15.75">
      <c r="A106" s="53" t="s">
        <v>402</v>
      </c>
      <c r="B106" s="41">
        <f>AVERAGE(B102:B105)</f>
        <v>3</v>
      </c>
    </row>
    <row r="107" spans="1:2" ht="47.25">
      <c r="A107" s="4" t="s">
        <v>100</v>
      </c>
      <c r="B107" s="22">
        <v>3</v>
      </c>
    </row>
    <row r="108" spans="1:2" ht="78.75">
      <c r="A108" s="4" t="s">
        <v>98</v>
      </c>
      <c r="B108" s="22">
        <v>3</v>
      </c>
    </row>
    <row r="109" spans="1:2" ht="47.25">
      <c r="A109" s="4" t="s">
        <v>407</v>
      </c>
      <c r="B109" s="22">
        <v>3</v>
      </c>
    </row>
    <row r="110" spans="1:2" ht="15.75">
      <c r="A110" s="53" t="s">
        <v>403</v>
      </c>
      <c r="B110" s="41">
        <f>AVERAGE(B111:B113)</f>
        <v>3</v>
      </c>
    </row>
    <row r="111" spans="1:2" ht="31.5">
      <c r="A111" s="45" t="s">
        <v>404</v>
      </c>
      <c r="B111" s="22">
        <v>3</v>
      </c>
    </row>
    <row r="112" spans="1:2" ht="31.5" customHeight="1">
      <c r="A112" s="45" t="s">
        <v>372</v>
      </c>
      <c r="B112" s="22">
        <v>3</v>
      </c>
    </row>
    <row r="113" spans="1:2" ht="31.5">
      <c r="A113" s="45" t="s">
        <v>373</v>
      </c>
      <c r="B113" s="22">
        <v>3</v>
      </c>
    </row>
    <row r="114" spans="1:2" ht="31.5">
      <c r="A114" s="55" t="s">
        <v>410</v>
      </c>
      <c r="B114" s="51">
        <f>(B110+B106+B101+B98+B95+B92)/6</f>
        <v>3</v>
      </c>
    </row>
    <row r="115" spans="1:2" ht="37.5">
      <c r="A115" s="42" t="s">
        <v>17</v>
      </c>
      <c r="B115" s="42"/>
    </row>
    <row r="116" spans="1:2" ht="15.75">
      <c r="A116" s="50" t="s">
        <v>411</v>
      </c>
      <c r="B116" s="40">
        <f>AVERAGE(B117:B122)</f>
        <v>3</v>
      </c>
    </row>
    <row r="117" spans="1:2" ht="63">
      <c r="A117" s="21" t="s">
        <v>421</v>
      </c>
      <c r="B117" s="22">
        <v>3</v>
      </c>
    </row>
    <row r="118" spans="1:2" ht="47.25">
      <c r="A118" s="21" t="s">
        <v>423</v>
      </c>
      <c r="B118" s="22">
        <v>3</v>
      </c>
    </row>
    <row r="119" spans="1:2" ht="32.25" customHeight="1">
      <c r="A119" s="21" t="s">
        <v>424</v>
      </c>
      <c r="B119" s="22">
        <v>3</v>
      </c>
    </row>
    <row r="120" spans="1:2" ht="47.25">
      <c r="A120" s="21" t="s">
        <v>425</v>
      </c>
      <c r="B120" s="22">
        <v>3</v>
      </c>
    </row>
    <row r="121" spans="1:2" ht="15.75">
      <c r="A121" s="21" t="s">
        <v>422</v>
      </c>
      <c r="B121" s="22">
        <v>3</v>
      </c>
    </row>
    <row r="122" spans="1:2" ht="31.5">
      <c r="A122" s="21" t="s">
        <v>426</v>
      </c>
      <c r="B122" s="22">
        <v>3</v>
      </c>
    </row>
    <row r="123" spans="1:2" ht="15.75">
      <c r="A123" s="50" t="s">
        <v>412</v>
      </c>
      <c r="B123" s="41">
        <f>AVERAGE(B124:B144)</f>
        <v>3</v>
      </c>
    </row>
    <row r="124" spans="1:2" ht="110.25">
      <c r="A124" s="21" t="s">
        <v>33</v>
      </c>
      <c r="B124" s="22">
        <v>3</v>
      </c>
    </row>
    <row r="125" spans="1:2" ht="31.5">
      <c r="A125" s="21" t="s">
        <v>34</v>
      </c>
      <c r="B125" s="22">
        <v>3</v>
      </c>
    </row>
    <row r="126" spans="1:2" ht="78.75">
      <c r="A126" s="21" t="s">
        <v>103</v>
      </c>
      <c r="B126" s="22">
        <v>3</v>
      </c>
    </row>
    <row r="127" spans="1:2" ht="31.5">
      <c r="A127" s="21" t="s">
        <v>35</v>
      </c>
      <c r="B127" s="22">
        <v>3</v>
      </c>
    </row>
    <row r="128" spans="1:2" ht="31.5">
      <c r="A128" s="21" t="s">
        <v>36</v>
      </c>
      <c r="B128" s="22">
        <v>3</v>
      </c>
    </row>
    <row r="129" spans="1:2" ht="31.5">
      <c r="A129" s="21" t="s">
        <v>37</v>
      </c>
      <c r="B129" s="22">
        <v>3</v>
      </c>
    </row>
    <row r="130" spans="1:2" ht="31.5">
      <c r="A130" s="21" t="s">
        <v>38</v>
      </c>
      <c r="B130" s="22">
        <v>3</v>
      </c>
    </row>
    <row r="131" spans="1:2" ht="63">
      <c r="A131" s="21" t="s">
        <v>39</v>
      </c>
      <c r="B131" s="22">
        <v>3</v>
      </c>
    </row>
    <row r="132" spans="1:2" ht="31.5">
      <c r="A132" s="21" t="s">
        <v>40</v>
      </c>
      <c r="B132" s="22">
        <v>3</v>
      </c>
    </row>
    <row r="133" spans="1:2" ht="47.25">
      <c r="A133" s="21" t="s">
        <v>41</v>
      </c>
      <c r="B133" s="22">
        <v>3</v>
      </c>
    </row>
    <row r="134" spans="1:2" ht="15.75">
      <c r="A134" s="21" t="s">
        <v>42</v>
      </c>
      <c r="B134" s="22">
        <v>3</v>
      </c>
    </row>
    <row r="135" spans="1:2" ht="15.75">
      <c r="A135" s="21" t="s">
        <v>104</v>
      </c>
      <c r="B135" s="22">
        <v>3</v>
      </c>
    </row>
    <row r="136" spans="1:2" ht="31.5">
      <c r="A136" s="21" t="s">
        <v>43</v>
      </c>
      <c r="B136" s="22">
        <v>3</v>
      </c>
    </row>
    <row r="137" spans="1:2" ht="47.25">
      <c r="A137" s="21" t="s">
        <v>44</v>
      </c>
      <c r="B137" s="22">
        <v>3</v>
      </c>
    </row>
    <row r="138" spans="1:2" ht="31.5">
      <c r="A138" s="21" t="s">
        <v>45</v>
      </c>
      <c r="B138" s="22">
        <v>3</v>
      </c>
    </row>
    <row r="139" spans="1:2" ht="47.25">
      <c r="A139" s="21" t="s">
        <v>46</v>
      </c>
      <c r="B139" s="22">
        <v>3</v>
      </c>
    </row>
    <row r="140" spans="1:2" ht="31.5">
      <c r="A140" s="21" t="s">
        <v>47</v>
      </c>
      <c r="B140" s="22">
        <v>3</v>
      </c>
    </row>
    <row r="141" spans="1:2" ht="47.25">
      <c r="A141" s="21" t="s">
        <v>48</v>
      </c>
      <c r="B141" s="22">
        <v>3</v>
      </c>
    </row>
    <row r="142" spans="1:2" ht="31.5">
      <c r="A142" s="21" t="s">
        <v>49</v>
      </c>
      <c r="B142" s="22">
        <v>3</v>
      </c>
    </row>
    <row r="143" spans="1:2" ht="31.5">
      <c r="A143" s="21" t="s">
        <v>50</v>
      </c>
      <c r="B143" s="22">
        <v>3</v>
      </c>
    </row>
    <row r="144" spans="1:2" ht="47.25">
      <c r="A144" s="63" t="s">
        <v>105</v>
      </c>
      <c r="B144" s="54">
        <v>3</v>
      </c>
    </row>
    <row r="145" spans="1:2" ht="15">
      <c r="A145" s="64" t="s">
        <v>413</v>
      </c>
      <c r="B145" s="41">
        <f>AVERAGE(B146:B151)</f>
        <v>2.5</v>
      </c>
    </row>
    <row r="146" spans="1:2" ht="63">
      <c r="A146" s="60" t="s">
        <v>82</v>
      </c>
      <c r="B146" s="22">
        <v>2</v>
      </c>
    </row>
    <row r="147" spans="1:2" ht="63">
      <c r="A147" s="19" t="s">
        <v>264</v>
      </c>
      <c r="B147" s="22">
        <v>2</v>
      </c>
    </row>
    <row r="148" spans="1:2" ht="47.25">
      <c r="A148" s="19" t="s">
        <v>81</v>
      </c>
      <c r="B148" s="22">
        <v>3</v>
      </c>
    </row>
    <row r="149" spans="1:2" ht="31.5">
      <c r="A149" s="19" t="s">
        <v>80</v>
      </c>
      <c r="B149" s="22">
        <v>2</v>
      </c>
    </row>
    <row r="150" spans="1:2" ht="31.5">
      <c r="A150" s="19" t="s">
        <v>79</v>
      </c>
      <c r="B150" s="22">
        <v>3</v>
      </c>
    </row>
    <row r="151" spans="1:2" ht="31.5">
      <c r="A151" s="19" t="s">
        <v>78</v>
      </c>
      <c r="B151" s="22">
        <v>3</v>
      </c>
    </row>
    <row r="152" spans="1:2" ht="15.75">
      <c r="A152" s="57" t="s">
        <v>414</v>
      </c>
      <c r="B152" s="40">
        <f>AVERAGE(B153:B168)</f>
        <v>2.9375</v>
      </c>
    </row>
    <row r="153" spans="1:2" ht="78.75">
      <c r="A153" s="21" t="s">
        <v>102</v>
      </c>
      <c r="B153" s="22">
        <v>3</v>
      </c>
    </row>
    <row r="154" spans="1:2" ht="32.25" customHeight="1">
      <c r="A154" s="21" t="s">
        <v>18</v>
      </c>
      <c r="B154" s="22">
        <v>3</v>
      </c>
    </row>
    <row r="155" spans="1:2" ht="31.5">
      <c r="A155" s="21" t="s">
        <v>19</v>
      </c>
      <c r="B155" s="22">
        <v>3</v>
      </c>
    </row>
    <row r="156" spans="1:2" ht="31.5">
      <c r="A156" s="21" t="s">
        <v>20</v>
      </c>
      <c r="B156" s="22">
        <v>3</v>
      </c>
    </row>
    <row r="157" spans="1:2" ht="15.75">
      <c r="A157" s="21" t="s">
        <v>21</v>
      </c>
      <c r="B157" s="22">
        <v>3</v>
      </c>
    </row>
    <row r="158" spans="1:2" ht="63">
      <c r="A158" s="21" t="s">
        <v>22</v>
      </c>
      <c r="B158" s="22">
        <v>3</v>
      </c>
    </row>
    <row r="159" spans="1:2" ht="31.5">
      <c r="A159" s="21" t="s">
        <v>23</v>
      </c>
      <c r="B159" s="22">
        <v>3</v>
      </c>
    </row>
    <row r="160" spans="1:2" ht="31.5">
      <c r="A160" s="21" t="s">
        <v>24</v>
      </c>
      <c r="B160" s="22">
        <v>3</v>
      </c>
    </row>
    <row r="161" spans="1:2" ht="31.5">
      <c r="A161" s="21" t="s">
        <v>25</v>
      </c>
      <c r="B161" s="22">
        <v>3</v>
      </c>
    </row>
    <row r="162" spans="1:2" ht="63">
      <c r="A162" s="21" t="s">
        <v>26</v>
      </c>
      <c r="B162" s="22">
        <v>2</v>
      </c>
    </row>
    <row r="163" spans="1:2" ht="31.5">
      <c r="A163" s="21" t="s">
        <v>27</v>
      </c>
      <c r="B163" s="22">
        <v>3</v>
      </c>
    </row>
    <row r="164" spans="1:2" ht="31.5">
      <c r="A164" s="21" t="s">
        <v>28</v>
      </c>
      <c r="B164" s="22">
        <v>3</v>
      </c>
    </row>
    <row r="165" spans="1:2" ht="47.25">
      <c r="A165" s="21" t="s">
        <v>29</v>
      </c>
      <c r="B165" s="22">
        <v>3</v>
      </c>
    </row>
    <row r="166" spans="1:2" ht="47.25">
      <c r="A166" s="21" t="s">
        <v>30</v>
      </c>
      <c r="B166" s="22">
        <v>3</v>
      </c>
    </row>
    <row r="167" spans="1:2" ht="31.5">
      <c r="A167" s="21" t="s">
        <v>31</v>
      </c>
      <c r="B167" s="22">
        <v>3</v>
      </c>
    </row>
    <row r="168" spans="1:2" ht="47.25">
      <c r="A168" s="21" t="s">
        <v>32</v>
      </c>
      <c r="B168" s="22">
        <v>3</v>
      </c>
    </row>
    <row r="169" spans="1:2" ht="15">
      <c r="A169" s="57" t="s">
        <v>415</v>
      </c>
      <c r="B169" s="41">
        <f>AVERAGE(B170:B181)</f>
        <v>3</v>
      </c>
    </row>
    <row r="170" spans="1:2" ht="47.25">
      <c r="A170" s="21" t="s">
        <v>51</v>
      </c>
      <c r="B170" s="22">
        <v>3</v>
      </c>
    </row>
    <row r="171" spans="1:2" ht="31.5">
      <c r="A171" s="21" t="s">
        <v>52</v>
      </c>
      <c r="B171" s="22">
        <v>3</v>
      </c>
    </row>
    <row r="172" spans="1:2" ht="31.5">
      <c r="A172" s="21" t="s">
        <v>53</v>
      </c>
      <c r="B172" s="22">
        <v>3</v>
      </c>
    </row>
    <row r="173" spans="1:2" ht="15.75">
      <c r="A173" s="21" t="s">
        <v>54</v>
      </c>
      <c r="B173" s="22">
        <v>3</v>
      </c>
    </row>
    <row r="174" spans="1:2" ht="63">
      <c r="A174" s="21" t="s">
        <v>55</v>
      </c>
      <c r="B174" s="22">
        <v>3</v>
      </c>
    </row>
    <row r="175" spans="1:2" ht="47.25">
      <c r="A175" s="21" t="s">
        <v>56</v>
      </c>
      <c r="B175" s="22">
        <v>3</v>
      </c>
    </row>
    <row r="176" spans="1:2" ht="31.5">
      <c r="A176" s="21" t="s">
        <v>57</v>
      </c>
      <c r="B176" s="22">
        <v>3</v>
      </c>
    </row>
    <row r="177" spans="1:2" ht="31.5">
      <c r="A177" s="21" t="s">
        <v>58</v>
      </c>
      <c r="B177" s="22">
        <v>3</v>
      </c>
    </row>
    <row r="178" spans="1:2" ht="47.25">
      <c r="A178" s="21" t="s">
        <v>106</v>
      </c>
      <c r="B178" s="22">
        <v>3</v>
      </c>
    </row>
    <row r="179" spans="1:2" ht="31.5">
      <c r="A179" s="21" t="s">
        <v>107</v>
      </c>
      <c r="B179" s="22">
        <v>3</v>
      </c>
    </row>
    <row r="180" spans="1:2" ht="47.25">
      <c r="A180" s="21" t="s">
        <v>108</v>
      </c>
      <c r="B180" s="22">
        <v>3</v>
      </c>
    </row>
    <row r="181" spans="1:2" ht="78.75">
      <c r="A181" s="21" t="s">
        <v>109</v>
      </c>
      <c r="B181" s="22">
        <v>3</v>
      </c>
    </row>
    <row r="182" spans="1:2" ht="15">
      <c r="A182" s="57" t="s">
        <v>416</v>
      </c>
      <c r="B182" s="41">
        <f>AVERAGE(B183:B185)</f>
        <v>3</v>
      </c>
    </row>
    <row r="183" spans="1:2" ht="15.75">
      <c r="A183" s="21" t="s">
        <v>418</v>
      </c>
      <c r="B183" s="22">
        <v>3</v>
      </c>
    </row>
    <row r="184" spans="1:2" ht="31.5">
      <c r="A184" s="21" t="s">
        <v>419</v>
      </c>
      <c r="B184" s="22">
        <v>3</v>
      </c>
    </row>
    <row r="185" spans="1:2" ht="39" customHeight="1">
      <c r="A185" s="21" t="s">
        <v>420</v>
      </c>
      <c r="B185" s="22">
        <v>3</v>
      </c>
    </row>
    <row r="186" spans="1:2" ht="15.75">
      <c r="A186" s="53" t="s">
        <v>428</v>
      </c>
      <c r="B186" s="41">
        <f>AVERAGE(B187:B189)</f>
        <v>3</v>
      </c>
    </row>
    <row r="187" spans="1:2" ht="31.5">
      <c r="A187" s="45" t="s">
        <v>392</v>
      </c>
      <c r="B187" s="22">
        <v>3</v>
      </c>
    </row>
    <row r="188" spans="1:2" ht="30.75" customHeight="1">
      <c r="A188" s="45" t="s">
        <v>372</v>
      </c>
      <c r="B188" s="22">
        <v>3</v>
      </c>
    </row>
    <row r="189" spans="1:2" ht="31.5">
      <c r="A189" s="45" t="s">
        <v>373</v>
      </c>
      <c r="B189" s="22">
        <v>3</v>
      </c>
    </row>
    <row r="190" spans="1:2" ht="31.5">
      <c r="A190" s="58" t="s">
        <v>427</v>
      </c>
      <c r="B190" s="59">
        <f>(B186+B182+B169+B152+B145+B123+B116)/7</f>
        <v>2.919642857142857</v>
      </c>
    </row>
    <row r="191" spans="1:2" ht="37.5">
      <c r="A191" s="42" t="s">
        <v>59</v>
      </c>
      <c r="B191" s="42"/>
    </row>
    <row r="192" spans="1:2" ht="63">
      <c r="A192" s="21" t="s">
        <v>60</v>
      </c>
      <c r="B192" s="22">
        <v>2</v>
      </c>
    </row>
    <row r="193" spans="1:2" ht="110.25">
      <c r="A193" s="21" t="s">
        <v>452</v>
      </c>
      <c r="B193" s="22">
        <v>2</v>
      </c>
    </row>
    <row r="194" spans="1:2" ht="15.75">
      <c r="A194" s="21" t="s">
        <v>110</v>
      </c>
      <c r="B194" s="22">
        <v>2</v>
      </c>
    </row>
    <row r="195" spans="1:2" ht="47.25">
      <c r="A195" s="21" t="s">
        <v>228</v>
      </c>
      <c r="B195" s="22">
        <v>3</v>
      </c>
    </row>
    <row r="196" spans="1:2" ht="31.5">
      <c r="A196" s="52" t="s">
        <v>417</v>
      </c>
      <c r="B196" s="39">
        <f>AVERAGE(B192:B195)</f>
        <v>2.25</v>
      </c>
    </row>
    <row r="197" spans="1:2" ht="37.5">
      <c r="A197" s="42" t="s">
        <v>77</v>
      </c>
      <c r="B197" s="42"/>
    </row>
    <row r="198" spans="1:2" ht="78.75">
      <c r="A198" s="20" t="s">
        <v>335</v>
      </c>
      <c r="B198" s="22">
        <v>1</v>
      </c>
    </row>
    <row r="199" spans="1:2" ht="63">
      <c r="A199" s="20" t="s">
        <v>336</v>
      </c>
      <c r="B199" s="22">
        <v>2</v>
      </c>
    </row>
    <row r="200" spans="1:2" ht="47.25">
      <c r="A200" s="20" t="s">
        <v>337</v>
      </c>
      <c r="B200" s="22">
        <v>3</v>
      </c>
    </row>
    <row r="201" spans="1:2" ht="63">
      <c r="A201" s="20" t="s">
        <v>338</v>
      </c>
      <c r="B201" s="22">
        <v>3</v>
      </c>
    </row>
    <row r="202" spans="1:2" ht="63">
      <c r="A202" s="20" t="s">
        <v>339</v>
      </c>
      <c r="B202" s="22">
        <v>2</v>
      </c>
    </row>
    <row r="203" spans="1:2" ht="78.75">
      <c r="A203" s="20" t="s">
        <v>340</v>
      </c>
      <c r="B203" s="22">
        <v>2</v>
      </c>
    </row>
    <row r="204" spans="1:2" ht="94.5">
      <c r="A204" s="20" t="s">
        <v>341</v>
      </c>
      <c r="B204" s="22">
        <v>3</v>
      </c>
    </row>
    <row r="205" spans="1:2" ht="94.5">
      <c r="A205" s="20" t="s">
        <v>342</v>
      </c>
      <c r="B205" s="22">
        <v>3</v>
      </c>
    </row>
    <row r="206" spans="1:2" ht="78.75">
      <c r="A206" s="20" t="s">
        <v>343</v>
      </c>
      <c r="B206" s="22">
        <v>3</v>
      </c>
    </row>
    <row r="207" spans="1:2" ht="78.75">
      <c r="A207" s="20" t="s">
        <v>350</v>
      </c>
      <c r="B207" s="22">
        <v>3</v>
      </c>
    </row>
    <row r="208" spans="1:2" ht="63">
      <c r="A208" s="20" t="s">
        <v>344</v>
      </c>
      <c r="B208" s="22">
        <v>2</v>
      </c>
    </row>
    <row r="209" spans="1:2" ht="47.25">
      <c r="A209" s="20" t="s">
        <v>345</v>
      </c>
      <c r="B209" s="22">
        <v>2</v>
      </c>
    </row>
    <row r="210" spans="1:2" ht="94.5">
      <c r="A210" s="20" t="s">
        <v>349</v>
      </c>
      <c r="B210" s="22">
        <v>2</v>
      </c>
    </row>
    <row r="211" spans="1:2" ht="63">
      <c r="A211" s="20" t="s">
        <v>346</v>
      </c>
      <c r="B211" s="22">
        <v>3</v>
      </c>
    </row>
    <row r="212" spans="1:2" ht="63">
      <c r="A212" s="20" t="s">
        <v>347</v>
      </c>
      <c r="B212" s="22">
        <v>3</v>
      </c>
    </row>
    <row r="213" spans="1:2" ht="47.25">
      <c r="A213" s="20" t="s">
        <v>348</v>
      </c>
      <c r="B213" s="22">
        <v>2</v>
      </c>
    </row>
    <row r="214" spans="1:2" ht="63">
      <c r="A214" s="20" t="s">
        <v>351</v>
      </c>
      <c r="B214" s="22">
        <v>2</v>
      </c>
    </row>
    <row r="215" spans="1:2" ht="78.75">
      <c r="A215" s="20" t="s">
        <v>352</v>
      </c>
      <c r="B215" s="22">
        <v>3</v>
      </c>
    </row>
    <row r="216" spans="1:2" ht="78.75">
      <c r="A216" s="20" t="s">
        <v>353</v>
      </c>
      <c r="B216" s="22">
        <v>3</v>
      </c>
    </row>
    <row r="217" spans="1:2" ht="141.75">
      <c r="A217" s="20" t="s">
        <v>354</v>
      </c>
      <c r="B217" s="22">
        <v>2</v>
      </c>
    </row>
    <row r="218" spans="1:2" ht="63">
      <c r="A218" s="20" t="s">
        <v>355</v>
      </c>
      <c r="B218" s="22">
        <v>2</v>
      </c>
    </row>
    <row r="219" spans="1:2" ht="31.5">
      <c r="A219" s="52" t="s">
        <v>117</v>
      </c>
      <c r="B219" s="51">
        <f>AVERAGE(B198:B218)</f>
        <v>2.4285714285714284</v>
      </c>
    </row>
    <row r="220" spans="1:2" ht="18.75">
      <c r="A220" s="42" t="s">
        <v>132</v>
      </c>
      <c r="B220" s="42"/>
    </row>
    <row r="221" spans="1:2" ht="31.5">
      <c r="A221" s="20" t="s">
        <v>133</v>
      </c>
      <c r="B221" s="22">
        <v>3</v>
      </c>
    </row>
    <row r="222" spans="1:2" ht="31.5">
      <c r="A222" s="20" t="s">
        <v>134</v>
      </c>
      <c r="B222" s="22">
        <v>3</v>
      </c>
    </row>
    <row r="223" spans="1:2" ht="31.5">
      <c r="A223" s="20" t="s">
        <v>135</v>
      </c>
      <c r="B223" s="22">
        <v>3</v>
      </c>
    </row>
    <row r="224" spans="1:2" ht="47.25">
      <c r="A224" s="20" t="s">
        <v>136</v>
      </c>
      <c r="B224" s="22">
        <v>3</v>
      </c>
    </row>
    <row r="225" spans="1:2" ht="31.5">
      <c r="A225" s="20" t="s">
        <v>137</v>
      </c>
      <c r="B225" s="22">
        <v>3</v>
      </c>
    </row>
    <row r="226" spans="1:2" ht="15.75">
      <c r="A226" s="20" t="s">
        <v>138</v>
      </c>
      <c r="B226" s="22">
        <v>3</v>
      </c>
    </row>
    <row r="227" spans="1:2" ht="15.75">
      <c r="A227" s="20" t="s">
        <v>118</v>
      </c>
      <c r="B227" s="22">
        <v>3</v>
      </c>
    </row>
    <row r="228" spans="1:2" ht="15.75">
      <c r="A228" s="20" t="s">
        <v>139</v>
      </c>
      <c r="B228" s="22">
        <v>3</v>
      </c>
    </row>
    <row r="229" spans="1:2" ht="15.75">
      <c r="A229" s="20" t="s">
        <v>140</v>
      </c>
      <c r="B229" s="22">
        <v>3</v>
      </c>
    </row>
    <row r="230" spans="1:2" ht="63">
      <c r="A230" s="20" t="s">
        <v>119</v>
      </c>
      <c r="B230" s="22">
        <v>1</v>
      </c>
    </row>
    <row r="231" spans="1:2" ht="31.5">
      <c r="A231" s="52" t="s">
        <v>222</v>
      </c>
      <c r="B231" s="51">
        <f>AVERAGE(B221:B230)</f>
        <v>2.8</v>
      </c>
    </row>
    <row r="232" spans="1:2" ht="18.75">
      <c r="A232" s="42" t="s">
        <v>181</v>
      </c>
      <c r="B232" s="42"/>
    </row>
    <row r="233" spans="1:2" ht="47.25">
      <c r="A233" s="20" t="s">
        <v>182</v>
      </c>
      <c r="B233" s="22">
        <v>3</v>
      </c>
    </row>
    <row r="234" spans="1:2" ht="47.25">
      <c r="A234" s="20" t="s">
        <v>1</v>
      </c>
      <c r="B234" s="22">
        <v>3</v>
      </c>
    </row>
    <row r="235" spans="1:2" ht="47.25">
      <c r="A235" s="20" t="s">
        <v>2</v>
      </c>
      <c r="B235" s="22">
        <v>3</v>
      </c>
    </row>
    <row r="236" spans="1:2" ht="15.75">
      <c r="A236" s="20" t="s">
        <v>3</v>
      </c>
      <c r="B236" s="22">
        <v>3</v>
      </c>
    </row>
    <row r="237" spans="1:2" ht="78.75">
      <c r="A237" s="20" t="s">
        <v>183</v>
      </c>
      <c r="B237" s="22">
        <v>3</v>
      </c>
    </row>
    <row r="238" spans="1:2" ht="31.5">
      <c r="A238" s="52" t="s">
        <v>216</v>
      </c>
      <c r="B238" s="51">
        <f>AVERAGE(B233:B237)</f>
        <v>3</v>
      </c>
    </row>
  </sheetData>
  <sheetProtection/>
  <mergeCells count="4">
    <mergeCell ref="A1:B1"/>
    <mergeCell ref="A3:B3"/>
    <mergeCell ref="A4:B4"/>
    <mergeCell ref="A8:B8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ДС-108</dc:creator>
  <cp:keywords/>
  <dc:description/>
  <cp:lastModifiedBy>Windows User</cp:lastModifiedBy>
  <cp:lastPrinted>2023-04-12T08:35:27Z</cp:lastPrinted>
  <dcterms:created xsi:type="dcterms:W3CDTF">2023-01-16T05:32:03Z</dcterms:created>
  <dcterms:modified xsi:type="dcterms:W3CDTF">2024-03-12T16:37:42Z</dcterms:modified>
  <cp:category/>
  <cp:version/>
  <cp:contentType/>
  <cp:contentStatus/>
</cp:coreProperties>
</file>